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4820" windowHeight="8130" tabRatio="716"/>
  </bookViews>
  <sheets>
    <sheet name="ELIMINACJE" sheetId="10" r:id="rId1"/>
    <sheet name="RR 10 + FINAŁ" sheetId="11" r:id="rId2"/>
  </sheets>
  <definedNames>
    <definedName name="_xlnm.Print_Area" localSheetId="0">ELIMINACJE!$A$2:$L$15</definedName>
    <definedName name="_xlnm.Print_Area" localSheetId="1">'RR 10 + FINAŁ'!$A$1:$Q$11</definedName>
  </definedNames>
  <calcPr calcId="124519"/>
</workbook>
</file>

<file path=xl/calcChain.xml><?xml version="1.0" encoding="utf-8"?>
<calcChain xmlns="http://schemas.openxmlformats.org/spreadsheetml/2006/main">
  <c r="R4" i="10"/>
  <c r="R11"/>
  <c r="R5"/>
  <c r="R6"/>
  <c r="R3"/>
  <c r="R9"/>
  <c r="R7"/>
  <c r="R8"/>
  <c r="R10"/>
  <c r="J31"/>
  <c r="L36"/>
  <c r="J28"/>
  <c r="L37"/>
  <c r="J25"/>
  <c r="L38"/>
  <c r="J24"/>
  <c r="L39"/>
  <c r="J14"/>
  <c r="L40"/>
  <c r="J27"/>
  <c r="L35"/>
  <c r="J37"/>
  <c r="L33"/>
  <c r="J34"/>
  <c r="L34"/>
  <c r="J20"/>
  <c r="L28"/>
  <c r="J30"/>
  <c r="L29"/>
  <c r="J40"/>
  <c r="L30"/>
  <c r="J4"/>
  <c r="L31"/>
  <c r="J11"/>
  <c r="L32"/>
  <c r="J23"/>
  <c r="J9"/>
  <c r="J18"/>
  <c r="J13"/>
  <c r="J7"/>
  <c r="J26"/>
  <c r="J16"/>
  <c r="J22"/>
  <c r="J6"/>
  <c r="J10"/>
  <c r="J32"/>
  <c r="J35"/>
  <c r="J38"/>
  <c r="J39"/>
  <c r="J19"/>
  <c r="J8"/>
  <c r="J3"/>
  <c r="J17"/>
  <c r="J21"/>
  <c r="J36"/>
  <c r="J29"/>
  <c r="J5"/>
  <c r="J15"/>
  <c r="J33"/>
  <c r="J12"/>
  <c r="L8"/>
  <c r="L10"/>
  <c r="L11"/>
  <c r="L12"/>
  <c r="L13"/>
  <c r="L4"/>
  <c r="L14"/>
  <c r="L15"/>
  <c r="L16"/>
  <c r="L17"/>
  <c r="L18"/>
  <c r="L19"/>
  <c r="L20"/>
  <c r="L21"/>
  <c r="L22"/>
  <c r="L23"/>
  <c r="L24"/>
  <c r="L25"/>
  <c r="L26"/>
  <c r="L27"/>
  <c r="L9"/>
  <c r="L5"/>
  <c r="L7"/>
  <c r="L6"/>
  <c r="L3"/>
  <c r="P11" i="11"/>
  <c r="N8"/>
  <c r="P9"/>
  <c r="N4"/>
  <c r="P10"/>
  <c r="N6"/>
  <c r="P6"/>
  <c r="N11"/>
  <c r="P8"/>
  <c r="N2"/>
  <c r="P7"/>
  <c r="N9"/>
  <c r="P5"/>
  <c r="N10"/>
  <c r="P4"/>
  <c r="N3"/>
  <c r="P3"/>
  <c r="N5"/>
  <c r="P2"/>
  <c r="N7"/>
</calcChain>
</file>

<file path=xl/sharedStrings.xml><?xml version="1.0" encoding="utf-8"?>
<sst xmlns="http://schemas.openxmlformats.org/spreadsheetml/2006/main" count="81" uniqueCount="69">
  <si>
    <t>L.P.</t>
  </si>
  <si>
    <t>średnia</t>
  </si>
  <si>
    <t>suma</t>
  </si>
  <si>
    <t>Nazwisko i Imię</t>
  </si>
  <si>
    <t>wynik</t>
  </si>
  <si>
    <t>DESPERADO</t>
  </si>
  <si>
    <t>ELIMINACJE</t>
  </si>
  <si>
    <t>DĘBOWSKI JACEK</t>
  </si>
  <si>
    <t>BRODOWSKI ROMAN</t>
  </si>
  <si>
    <t>MAJEWSKA SYLWIA</t>
  </si>
  <si>
    <t>MAJEWSKI PIOTR</t>
  </si>
  <si>
    <t>LEWANDOWSKI DAWID</t>
  </si>
  <si>
    <t>PAJĄK MIREK</t>
  </si>
  <si>
    <t>PAJĄK STEFAN</t>
  </si>
  <si>
    <t>Pseudo</t>
  </si>
  <si>
    <t>bonus</t>
  </si>
  <si>
    <t>bonusy</t>
  </si>
  <si>
    <t>SUMA</t>
  </si>
  <si>
    <t>`</t>
  </si>
  <si>
    <t>MARTIN ADAM</t>
  </si>
  <si>
    <t>JABŁOŃSKI JANUSZ</t>
  </si>
  <si>
    <t>KORKOWSKI RYSZARD</t>
  </si>
  <si>
    <t>ŻURAWIK JUREK</t>
  </si>
  <si>
    <t>SWORCZUK JANUSZ</t>
  </si>
  <si>
    <t>KWIATKOWSKI KRZYSZTOF</t>
  </si>
  <si>
    <t>ZULFIA</t>
  </si>
  <si>
    <t>SPIOŁEK PIOTR</t>
  </si>
  <si>
    <t>ŻURAWIK DANUSIA</t>
  </si>
  <si>
    <t>GAJDA DOROTA</t>
  </si>
  <si>
    <t>STRZAŁKOWSKI KRZYSZTOF</t>
  </si>
  <si>
    <t>PREUS PATRYK</t>
  </si>
  <si>
    <t>LUTOWSKI TOMASZ</t>
  </si>
  <si>
    <t>MACKIEWICZ MACIEJ</t>
  </si>
  <si>
    <t>WIERZBOWSKI PAWEŁ</t>
  </si>
  <si>
    <t>POSIKATA HENRYK</t>
  </si>
  <si>
    <t>CLAESEN BERNADETTE</t>
  </si>
  <si>
    <t>PALIWODA PAULINA</t>
  </si>
  <si>
    <t>ZIMNY MATEUSZ</t>
  </si>
  <si>
    <t>DRZEWIECKI TOMASZ</t>
  </si>
  <si>
    <t>MAJDECKI DAMIAN</t>
  </si>
  <si>
    <t>JAROSIK PAWEŁ</t>
  </si>
  <si>
    <t>PLEWA MONIKA</t>
  </si>
  <si>
    <t>LUBERA WALDEMAR</t>
  </si>
  <si>
    <t>KALUTA ZBIGNIEW</t>
  </si>
  <si>
    <t>ZIÓŁKOWSKI SEBASTIAN</t>
  </si>
  <si>
    <t>ZIÓŁKOWSKI ALEKSANDER</t>
  </si>
  <si>
    <t>MURZYNOWSKI MAREK</t>
  </si>
  <si>
    <t>MARIAŃSKI MICHAŁ</t>
  </si>
  <si>
    <t>SZWEDEK MATEUSZ</t>
  </si>
  <si>
    <t>MARTIN NATALIA</t>
  </si>
  <si>
    <t>600 zł (240 zł / 180 zł / 120 zł / 60 zł)</t>
  </si>
  <si>
    <t>MATEO</t>
  </si>
  <si>
    <t>SWORCZUK</t>
  </si>
  <si>
    <t>MARCUSS</t>
  </si>
  <si>
    <t>JABŁOŃSKI</t>
  </si>
  <si>
    <t>NATALIA</t>
  </si>
  <si>
    <t>STRZAŁA</t>
  </si>
  <si>
    <t>PREZES</t>
  </si>
  <si>
    <t>WIERZBA</t>
  </si>
  <si>
    <t xml:space="preserve">JUREK </t>
  </si>
  <si>
    <t>OLEK</t>
  </si>
  <si>
    <t>GERWAZY</t>
  </si>
  <si>
    <t>DAWID</t>
  </si>
  <si>
    <t>PAUKA</t>
  </si>
  <si>
    <t>MŁODY</t>
  </si>
  <si>
    <t>PATEX</t>
  </si>
  <si>
    <t>JACEK</t>
  </si>
  <si>
    <t>YARO</t>
  </si>
  <si>
    <t>PATEXUS</t>
  </si>
</sst>
</file>

<file path=xl/styles.xml><?xml version="1.0" encoding="utf-8"?>
<styleSheet xmlns="http://schemas.openxmlformats.org/spreadsheetml/2006/main">
  <fonts count="14">
    <font>
      <sz val="10"/>
      <name val="Arial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name val="Arial"/>
      <family val="2"/>
      <charset val="238"/>
    </font>
    <font>
      <sz val="8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sz val="18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8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63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1" fillId="3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5" xfId="0" applyFont="1" applyFill="1" applyBorder="1"/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1" fillId="4" borderId="1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7" fillId="3" borderId="0" xfId="1" applyFill="1"/>
    <xf numFmtId="0" fontId="7" fillId="0" borderId="0" xfId="1"/>
    <xf numFmtId="0" fontId="9" fillId="0" borderId="1" xfId="1" applyFont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3" fillId="3" borderId="0" xfId="1" applyFont="1" applyFill="1"/>
    <xf numFmtId="2" fontId="11" fillId="3" borderId="1" xfId="1" applyNumberFormat="1" applyFont="1" applyFill="1" applyBorder="1" applyAlignment="1">
      <alignment horizontal="center" vertical="center"/>
    </xf>
    <xf numFmtId="0" fontId="7" fillId="0" borderId="0" xfId="1" applyAlignment="1">
      <alignment horizontal="center" vertical="center"/>
    </xf>
    <xf numFmtId="0" fontId="11" fillId="0" borderId="0" xfId="1" applyFont="1"/>
    <xf numFmtId="0" fontId="12" fillId="0" borderId="1" xfId="1" applyFont="1" applyFill="1" applyBorder="1"/>
    <xf numFmtId="2" fontId="10" fillId="3" borderId="1" xfId="1" applyNumberFormat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vertical="center"/>
    </xf>
    <xf numFmtId="0" fontId="2" fillId="0" borderId="6" xfId="0" applyFont="1" applyBorder="1" applyAlignment="1">
      <alignment horizontal="center"/>
    </xf>
    <xf numFmtId="0" fontId="6" fillId="0" borderId="1" xfId="0" applyFont="1" applyFill="1" applyBorder="1"/>
    <xf numFmtId="0" fontId="1" fillId="3" borderId="6" xfId="0" applyFont="1" applyFill="1" applyBorder="1" applyAlignment="1">
      <alignment horizontal="center"/>
    </xf>
    <xf numFmtId="0" fontId="4" fillId="0" borderId="6" xfId="0" applyFont="1" applyFill="1" applyBorder="1"/>
    <xf numFmtId="0" fontId="2" fillId="2" borderId="6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4" fillId="5" borderId="1" xfId="0" applyFont="1" applyFill="1" applyBorder="1"/>
    <xf numFmtId="0" fontId="7" fillId="0" borderId="0" xfId="0" applyFont="1" applyAlignment="1">
      <alignment horizontal="center" vertical="center"/>
    </xf>
    <xf numFmtId="0" fontId="1" fillId="3" borderId="7" xfId="0" applyFont="1" applyFill="1" applyBorder="1" applyAlignment="1">
      <alignment horizontal="center"/>
    </xf>
    <xf numFmtId="0" fontId="4" fillId="0" borderId="7" xfId="0" applyFont="1" applyFill="1" applyBorder="1"/>
    <xf numFmtId="0" fontId="2" fillId="2" borderId="7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2" borderId="1" xfId="0" applyFont="1" applyFill="1" applyBorder="1"/>
    <xf numFmtId="0" fontId="3" fillId="0" borderId="6" xfId="0" applyFont="1" applyFill="1" applyBorder="1" applyAlignment="1">
      <alignment horizontal="center"/>
    </xf>
    <xf numFmtId="0" fontId="13" fillId="0" borderId="1" xfId="1" applyFont="1" applyFill="1" applyBorder="1"/>
    <xf numFmtId="2" fontId="13" fillId="3" borderId="1" xfId="1" applyNumberFormat="1" applyFont="1" applyFill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Normalny" xfId="0" builtinId="0"/>
    <cellStyle name="Normalny 2" xfId="1"/>
  </cellStyles>
  <dxfs count="4">
    <dxf>
      <font>
        <b/>
        <i val="0"/>
        <color rgb="FFFF000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b/>
        <i val="0"/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161925</xdr:colOff>
      <xdr:row>11</xdr:row>
      <xdr:rowOff>104775</xdr:rowOff>
    </xdr:from>
    <xdr:to>
      <xdr:col>15</xdr:col>
      <xdr:colOff>32385</xdr:colOff>
      <xdr:row>27</xdr:row>
      <xdr:rowOff>38100</xdr:rowOff>
    </xdr:to>
    <xdr:pic>
      <xdr:nvPicPr>
        <xdr:cNvPr id="2" name="Obraz 1" descr="C:\Documents and Settings\Łukasz\Pulpit\523211_363276107040899_100000755377820_910326_209382627_n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34125" y="2200275"/>
          <a:ext cx="2089785" cy="2981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R42"/>
  <sheetViews>
    <sheetView tabSelected="1" workbookViewId="0">
      <selection activeCell="C5" sqref="C5"/>
    </sheetView>
  </sheetViews>
  <sheetFormatPr defaultRowHeight="12.75"/>
  <cols>
    <col min="1" max="1" width="5.85546875" bestFit="1" customWidth="1"/>
    <col min="2" max="2" width="32.7109375" bestFit="1" customWidth="1"/>
    <col min="3" max="3" width="7.28515625" bestFit="1" customWidth="1"/>
    <col min="4" max="9" width="4.7109375" customWidth="1"/>
    <col min="10" max="10" width="8.42578125" customWidth="1"/>
    <col min="11" max="11" width="2.140625" customWidth="1"/>
    <col min="12" max="12" width="7.85546875" customWidth="1"/>
    <col min="13" max="13" width="1.7109375" customWidth="1"/>
    <col min="15" max="15" width="21.7109375" customWidth="1"/>
  </cols>
  <sheetData>
    <row r="1" spans="1:18" ht="15" customHeight="1">
      <c r="A1" s="58" t="s">
        <v>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2"/>
      <c r="N1" s="58" t="s">
        <v>5</v>
      </c>
      <c r="O1" s="59"/>
      <c r="P1" s="59"/>
      <c r="Q1" s="59"/>
      <c r="R1" s="60"/>
    </row>
    <row r="2" spans="1:18" ht="15" customHeight="1">
      <c r="A2" s="1" t="s">
        <v>0</v>
      </c>
      <c r="B2" s="2" t="s">
        <v>3</v>
      </c>
      <c r="C2" s="6" t="s">
        <v>15</v>
      </c>
      <c r="D2" s="1">
        <v>1</v>
      </c>
      <c r="E2" s="1">
        <v>2</v>
      </c>
      <c r="F2" s="1">
        <v>3</v>
      </c>
      <c r="G2" s="1">
        <v>4</v>
      </c>
      <c r="H2" s="1">
        <v>5</v>
      </c>
      <c r="I2" s="1">
        <v>6</v>
      </c>
      <c r="J2" s="2" t="s">
        <v>2</v>
      </c>
      <c r="K2" s="4"/>
      <c r="L2" s="1" t="s">
        <v>1</v>
      </c>
      <c r="N2" s="1" t="s">
        <v>0</v>
      </c>
      <c r="O2" s="2" t="s">
        <v>14</v>
      </c>
      <c r="P2" s="9" t="s">
        <v>15</v>
      </c>
      <c r="Q2" s="1" t="s">
        <v>4</v>
      </c>
      <c r="R2" s="2" t="s">
        <v>2</v>
      </c>
    </row>
    <row r="3" spans="1:18" ht="15" customHeight="1">
      <c r="A3" s="8">
        <v>1</v>
      </c>
      <c r="B3" s="11" t="s">
        <v>31</v>
      </c>
      <c r="C3" s="6">
        <v>3</v>
      </c>
      <c r="D3" s="40"/>
      <c r="E3" s="5">
        <v>243</v>
      </c>
      <c r="F3" s="5">
        <v>268</v>
      </c>
      <c r="G3" s="5">
        <v>203</v>
      </c>
      <c r="H3" s="5">
        <v>224</v>
      </c>
      <c r="I3" s="5">
        <v>237</v>
      </c>
      <c r="J3" s="2">
        <f t="shared" ref="J3:J40" si="0">SUM(D3:I3)+C3*COUNT(D3:I3)</f>
        <v>1190</v>
      </c>
      <c r="K3" s="4"/>
      <c r="L3" s="3">
        <f t="shared" ref="L3:L13" si="1">SUM(D3:I3)/COUNT(D3:I3)</f>
        <v>235</v>
      </c>
      <c r="N3" s="8">
        <v>1</v>
      </c>
      <c r="O3" s="51" t="s">
        <v>56</v>
      </c>
      <c r="P3" s="9">
        <v>13</v>
      </c>
      <c r="Q3" s="10">
        <v>278</v>
      </c>
      <c r="R3" s="6">
        <f t="shared" ref="R3:R11" si="2">SUM(P3+Q3)</f>
        <v>291</v>
      </c>
    </row>
    <row r="4" spans="1:18" ht="15" customHeight="1">
      <c r="A4" s="8">
        <v>2</v>
      </c>
      <c r="B4" s="11" t="s">
        <v>11</v>
      </c>
      <c r="C4" s="6">
        <v>13</v>
      </c>
      <c r="D4" s="5">
        <v>218</v>
      </c>
      <c r="E4" s="5">
        <v>201</v>
      </c>
      <c r="F4" s="5">
        <v>201</v>
      </c>
      <c r="G4" s="5">
        <v>224</v>
      </c>
      <c r="H4" s="5">
        <v>277</v>
      </c>
      <c r="I4" s="40"/>
      <c r="J4" s="2">
        <f t="shared" si="0"/>
        <v>1186</v>
      </c>
      <c r="K4" s="4"/>
      <c r="L4" s="3">
        <f t="shared" si="1"/>
        <v>224.2</v>
      </c>
      <c r="N4" s="8">
        <v>2</v>
      </c>
      <c r="O4" s="51" t="s">
        <v>51</v>
      </c>
      <c r="P4" s="9">
        <v>43</v>
      </c>
      <c r="Q4" s="10">
        <v>243</v>
      </c>
      <c r="R4" s="6">
        <f t="shared" si="2"/>
        <v>286</v>
      </c>
    </row>
    <row r="5" spans="1:18" ht="15" customHeight="1">
      <c r="A5" s="8">
        <v>3</v>
      </c>
      <c r="B5" s="36" t="s">
        <v>36</v>
      </c>
      <c r="C5" s="6">
        <v>43</v>
      </c>
      <c r="D5" s="40"/>
      <c r="E5" s="5">
        <v>228</v>
      </c>
      <c r="F5" s="5">
        <v>177</v>
      </c>
      <c r="G5" s="5">
        <v>169</v>
      </c>
      <c r="H5" s="5">
        <v>183</v>
      </c>
      <c r="I5" s="5">
        <v>210</v>
      </c>
      <c r="J5" s="2">
        <f t="shared" si="0"/>
        <v>1182</v>
      </c>
      <c r="K5" s="4"/>
      <c r="L5" s="3">
        <f t="shared" si="1"/>
        <v>193.4</v>
      </c>
      <c r="N5" s="8">
        <v>3</v>
      </c>
      <c r="O5" s="7" t="s">
        <v>54</v>
      </c>
      <c r="P5" s="9">
        <v>13</v>
      </c>
      <c r="Q5" s="10">
        <v>202</v>
      </c>
      <c r="R5" s="9">
        <f t="shared" si="2"/>
        <v>215</v>
      </c>
    </row>
    <row r="6" spans="1:18" ht="15" customHeight="1">
      <c r="A6" s="8"/>
      <c r="B6" s="43" t="s">
        <v>12</v>
      </c>
      <c r="C6" s="6">
        <v>3</v>
      </c>
      <c r="D6" s="5">
        <v>208</v>
      </c>
      <c r="E6" s="5">
        <v>217</v>
      </c>
      <c r="F6" s="5">
        <v>210</v>
      </c>
      <c r="G6" s="5">
        <v>250</v>
      </c>
      <c r="H6" s="5">
        <v>279</v>
      </c>
      <c r="I6" s="40"/>
      <c r="J6" s="2">
        <f t="shared" si="0"/>
        <v>1179</v>
      </c>
      <c r="K6" s="4"/>
      <c r="L6" s="3">
        <f t="shared" si="1"/>
        <v>232.8</v>
      </c>
      <c r="N6" s="8">
        <v>4</v>
      </c>
      <c r="O6" s="11" t="s">
        <v>55</v>
      </c>
      <c r="P6" s="9">
        <v>3</v>
      </c>
      <c r="Q6" s="10">
        <v>201</v>
      </c>
      <c r="R6" s="9">
        <f t="shared" si="2"/>
        <v>204</v>
      </c>
    </row>
    <row r="7" spans="1:18" ht="15" customHeight="1">
      <c r="A7" s="8">
        <v>4</v>
      </c>
      <c r="B7" s="11" t="s">
        <v>24</v>
      </c>
      <c r="C7" s="6">
        <v>23</v>
      </c>
      <c r="D7" s="40"/>
      <c r="E7" s="10">
        <v>233</v>
      </c>
      <c r="F7" s="5">
        <v>182</v>
      </c>
      <c r="G7" s="5">
        <v>186</v>
      </c>
      <c r="H7" s="5">
        <v>228</v>
      </c>
      <c r="I7" s="5">
        <v>200</v>
      </c>
      <c r="J7" s="2">
        <f t="shared" si="0"/>
        <v>1144</v>
      </c>
      <c r="K7" s="4"/>
      <c r="L7" s="3">
        <f t="shared" si="1"/>
        <v>205.8</v>
      </c>
      <c r="N7" s="8">
        <v>5</v>
      </c>
      <c r="O7" s="11" t="s">
        <v>59</v>
      </c>
      <c r="P7" s="9">
        <v>23</v>
      </c>
      <c r="Q7" s="10">
        <v>171</v>
      </c>
      <c r="R7" s="9">
        <f t="shared" si="2"/>
        <v>194</v>
      </c>
    </row>
    <row r="8" spans="1:18" ht="15" customHeight="1">
      <c r="A8" s="8">
        <v>5</v>
      </c>
      <c r="B8" s="11" t="s">
        <v>30</v>
      </c>
      <c r="C8" s="6">
        <v>3</v>
      </c>
      <c r="D8" s="5">
        <v>225</v>
      </c>
      <c r="E8" s="5">
        <v>247</v>
      </c>
      <c r="F8" s="40"/>
      <c r="G8" s="5">
        <v>215</v>
      </c>
      <c r="H8" s="5">
        <v>235</v>
      </c>
      <c r="I8" s="5">
        <v>205</v>
      </c>
      <c r="J8" s="2">
        <f t="shared" si="0"/>
        <v>1142</v>
      </c>
      <c r="K8" s="4"/>
      <c r="L8" s="3">
        <f t="shared" si="1"/>
        <v>225.4</v>
      </c>
      <c r="N8" s="8">
        <v>6</v>
      </c>
      <c r="O8" s="11" t="s">
        <v>60</v>
      </c>
      <c r="P8" s="9">
        <v>23</v>
      </c>
      <c r="Q8" s="10">
        <v>170</v>
      </c>
      <c r="R8" s="9">
        <f t="shared" si="2"/>
        <v>193</v>
      </c>
    </row>
    <row r="9" spans="1:18" ht="15" customHeight="1">
      <c r="A9" s="8"/>
      <c r="B9" s="43" t="s">
        <v>21</v>
      </c>
      <c r="C9" s="6">
        <v>13</v>
      </c>
      <c r="D9" s="10">
        <v>242</v>
      </c>
      <c r="E9" s="10">
        <v>232</v>
      </c>
      <c r="F9" s="40"/>
      <c r="G9" s="10">
        <v>227</v>
      </c>
      <c r="H9" s="10">
        <v>182</v>
      </c>
      <c r="I9" s="10">
        <v>190</v>
      </c>
      <c r="J9" s="2">
        <f t="shared" si="0"/>
        <v>1138</v>
      </c>
      <c r="K9" s="4"/>
      <c r="L9" s="3">
        <f t="shared" si="1"/>
        <v>214.6</v>
      </c>
      <c r="N9" s="8">
        <v>7</v>
      </c>
      <c r="O9" s="7" t="s">
        <v>58</v>
      </c>
      <c r="P9" s="9">
        <v>23</v>
      </c>
      <c r="Q9" s="10">
        <v>141</v>
      </c>
      <c r="R9" s="9">
        <f t="shared" si="2"/>
        <v>164</v>
      </c>
    </row>
    <row r="10" spans="1:18" ht="15" customHeight="1">
      <c r="A10" s="45">
        <v>6</v>
      </c>
      <c r="B10" s="46" t="s">
        <v>7</v>
      </c>
      <c r="C10" s="47">
        <v>13</v>
      </c>
      <c r="D10" s="48">
        <v>224</v>
      </c>
      <c r="E10" s="48">
        <v>181</v>
      </c>
      <c r="F10" s="48">
        <v>215</v>
      </c>
      <c r="G10" s="48">
        <v>236</v>
      </c>
      <c r="H10" s="48">
        <v>204</v>
      </c>
      <c r="I10" s="49"/>
      <c r="J10" s="50">
        <f t="shared" si="0"/>
        <v>1125</v>
      </c>
      <c r="K10" s="4"/>
      <c r="L10" s="3">
        <f t="shared" si="1"/>
        <v>212</v>
      </c>
      <c r="N10" s="8">
        <v>8</v>
      </c>
      <c r="O10" s="11" t="s">
        <v>52</v>
      </c>
      <c r="P10" s="9">
        <v>13</v>
      </c>
      <c r="Q10" s="10">
        <v>140</v>
      </c>
      <c r="R10" s="9">
        <f t="shared" si="2"/>
        <v>153</v>
      </c>
    </row>
    <row r="11" spans="1:18" ht="15" customHeight="1">
      <c r="A11" s="45">
        <v>7</v>
      </c>
      <c r="B11" s="46" t="s">
        <v>40</v>
      </c>
      <c r="C11" s="47">
        <v>23</v>
      </c>
      <c r="D11" s="49"/>
      <c r="E11" s="48">
        <v>221</v>
      </c>
      <c r="F11" s="48">
        <v>151</v>
      </c>
      <c r="G11" s="48">
        <v>203</v>
      </c>
      <c r="H11" s="48">
        <v>179</v>
      </c>
      <c r="I11" s="48">
        <v>243</v>
      </c>
      <c r="J11" s="50">
        <f t="shared" si="0"/>
        <v>1112</v>
      </c>
      <c r="K11" s="4"/>
      <c r="L11" s="3">
        <f t="shared" si="1"/>
        <v>199.4</v>
      </c>
      <c r="N11" s="8">
        <v>9</v>
      </c>
      <c r="O11" s="7" t="s">
        <v>53</v>
      </c>
      <c r="P11" s="9">
        <v>3</v>
      </c>
      <c r="Q11" s="10">
        <v>119</v>
      </c>
      <c r="R11" s="9">
        <f t="shared" si="2"/>
        <v>122</v>
      </c>
    </row>
    <row r="12" spans="1:18" ht="15" customHeight="1" thickBot="1">
      <c r="A12" s="37">
        <v>8</v>
      </c>
      <c r="B12" s="38" t="s">
        <v>19</v>
      </c>
      <c r="C12" s="39">
        <v>3</v>
      </c>
      <c r="D12" s="41"/>
      <c r="E12" s="52">
        <v>254</v>
      </c>
      <c r="F12" s="52">
        <v>237</v>
      </c>
      <c r="G12" s="52">
        <v>206</v>
      </c>
      <c r="H12" s="52">
        <v>201</v>
      </c>
      <c r="I12" s="52">
        <v>192</v>
      </c>
      <c r="J12" s="35">
        <f t="shared" si="0"/>
        <v>1105</v>
      </c>
      <c r="K12" s="4"/>
      <c r="L12" s="3">
        <f t="shared" si="1"/>
        <v>218</v>
      </c>
    </row>
    <row r="13" spans="1:18" ht="15" customHeight="1" thickTop="1">
      <c r="A13" s="12">
        <v>11</v>
      </c>
      <c r="B13" s="16" t="s">
        <v>23</v>
      </c>
      <c r="C13" s="13">
        <v>13</v>
      </c>
      <c r="D13" s="14">
        <v>168</v>
      </c>
      <c r="E13" s="14">
        <v>204</v>
      </c>
      <c r="F13" s="42"/>
      <c r="G13" s="14">
        <v>211</v>
      </c>
      <c r="H13" s="14">
        <v>208</v>
      </c>
      <c r="I13" s="14">
        <v>236</v>
      </c>
      <c r="J13" s="15">
        <f t="shared" si="0"/>
        <v>1092</v>
      </c>
      <c r="K13" s="4"/>
      <c r="L13" s="3">
        <f t="shared" si="1"/>
        <v>205.4</v>
      </c>
    </row>
    <row r="14" spans="1:18" ht="15">
      <c r="A14" s="8">
        <v>12</v>
      </c>
      <c r="B14" s="36" t="s">
        <v>49</v>
      </c>
      <c r="C14" s="6">
        <v>3</v>
      </c>
      <c r="D14" s="5">
        <v>244</v>
      </c>
      <c r="E14" s="5">
        <v>213</v>
      </c>
      <c r="F14" s="5">
        <v>215</v>
      </c>
      <c r="G14" s="5">
        <v>193</v>
      </c>
      <c r="H14" s="40"/>
      <c r="I14" s="5">
        <v>210</v>
      </c>
      <c r="J14" s="2">
        <f>SUM(D14:I14)+C14*COUNT(D14:I14)</f>
        <v>1090</v>
      </c>
      <c r="K14" s="4"/>
      <c r="L14" s="3">
        <f t="shared" ref="L14:L27" si="3">SUM(D14:I14)/COUNT(D14:I14)</f>
        <v>215</v>
      </c>
    </row>
    <row r="15" spans="1:18" ht="15">
      <c r="A15" s="8">
        <v>13</v>
      </c>
      <c r="B15" s="11" t="s">
        <v>37</v>
      </c>
      <c r="C15" s="6">
        <v>43</v>
      </c>
      <c r="D15" s="5">
        <v>162</v>
      </c>
      <c r="E15" s="5">
        <v>202</v>
      </c>
      <c r="F15" s="5">
        <v>158</v>
      </c>
      <c r="G15" s="5">
        <v>171</v>
      </c>
      <c r="H15" s="5">
        <v>182</v>
      </c>
      <c r="I15" s="40"/>
      <c r="J15" s="2">
        <f>SUM(D15:I15)+C15*COUNT(D15:I15)</f>
        <v>1090</v>
      </c>
      <c r="K15" s="4"/>
      <c r="L15" s="3">
        <f t="shared" si="3"/>
        <v>175</v>
      </c>
    </row>
    <row r="16" spans="1:18" ht="15">
      <c r="A16" s="8">
        <v>14</v>
      </c>
      <c r="B16" s="11" t="s">
        <v>26</v>
      </c>
      <c r="C16" s="6">
        <v>13</v>
      </c>
      <c r="D16" s="5">
        <v>231</v>
      </c>
      <c r="E16" s="5">
        <v>176</v>
      </c>
      <c r="F16" s="5">
        <v>186</v>
      </c>
      <c r="G16" s="40"/>
      <c r="H16" s="5">
        <v>223</v>
      </c>
      <c r="I16" s="10">
        <v>173</v>
      </c>
      <c r="J16" s="2">
        <f t="shared" si="0"/>
        <v>1054</v>
      </c>
      <c r="K16" s="4"/>
      <c r="L16" s="3">
        <f t="shared" si="3"/>
        <v>197.8</v>
      </c>
    </row>
    <row r="17" spans="1:12" ht="15">
      <c r="A17" s="8">
        <v>15</v>
      </c>
      <c r="B17" s="11" t="s">
        <v>32</v>
      </c>
      <c r="C17" s="6">
        <v>23</v>
      </c>
      <c r="D17" s="5">
        <v>201</v>
      </c>
      <c r="E17" s="40"/>
      <c r="F17" s="5">
        <v>184</v>
      </c>
      <c r="G17" s="5">
        <v>180</v>
      </c>
      <c r="H17" s="5">
        <v>160</v>
      </c>
      <c r="I17" s="5">
        <v>210</v>
      </c>
      <c r="J17" s="2">
        <f t="shared" si="0"/>
        <v>1050</v>
      </c>
      <c r="K17" s="4"/>
      <c r="L17" s="3">
        <f t="shared" si="3"/>
        <v>187</v>
      </c>
    </row>
    <row r="18" spans="1:12" ht="15">
      <c r="A18" s="8">
        <v>16</v>
      </c>
      <c r="B18" s="11" t="s">
        <v>22</v>
      </c>
      <c r="C18" s="6">
        <v>23</v>
      </c>
      <c r="D18" s="10">
        <v>178</v>
      </c>
      <c r="E18" s="40"/>
      <c r="F18" s="10">
        <v>218</v>
      </c>
      <c r="G18" s="10">
        <v>182</v>
      </c>
      <c r="H18" s="10">
        <v>186</v>
      </c>
      <c r="I18" s="10">
        <v>164</v>
      </c>
      <c r="J18" s="57">
        <f t="shared" si="0"/>
        <v>1043</v>
      </c>
      <c r="K18" s="4"/>
      <c r="L18" s="3">
        <f t="shared" si="3"/>
        <v>185.6</v>
      </c>
    </row>
    <row r="19" spans="1:12" ht="15">
      <c r="A19" s="8">
        <v>17</v>
      </c>
      <c r="B19" s="11" t="s">
        <v>29</v>
      </c>
      <c r="C19" s="6">
        <v>13</v>
      </c>
      <c r="D19" s="5">
        <v>213</v>
      </c>
      <c r="E19" s="5">
        <v>224</v>
      </c>
      <c r="F19" s="5">
        <v>167</v>
      </c>
      <c r="G19" s="5">
        <v>197</v>
      </c>
      <c r="H19" s="5">
        <v>167</v>
      </c>
      <c r="I19" s="40"/>
      <c r="J19" s="57">
        <f t="shared" si="0"/>
        <v>1033</v>
      </c>
      <c r="K19" s="4"/>
      <c r="L19" s="3">
        <f t="shared" si="3"/>
        <v>193.6</v>
      </c>
    </row>
    <row r="20" spans="1:12" ht="15">
      <c r="A20" s="8">
        <v>18</v>
      </c>
      <c r="B20" s="11" t="s">
        <v>8</v>
      </c>
      <c r="C20" s="6">
        <v>3</v>
      </c>
      <c r="D20" s="5">
        <v>188</v>
      </c>
      <c r="E20" s="5">
        <v>226</v>
      </c>
      <c r="F20" s="5">
        <v>215</v>
      </c>
      <c r="G20" s="5">
        <v>184</v>
      </c>
      <c r="H20" s="5">
        <v>200</v>
      </c>
      <c r="I20" s="40"/>
      <c r="J20" s="9">
        <f t="shared" si="0"/>
        <v>1028</v>
      </c>
      <c r="K20" s="4"/>
      <c r="L20" s="3">
        <f t="shared" si="3"/>
        <v>202.6</v>
      </c>
    </row>
    <row r="21" spans="1:12" ht="15">
      <c r="A21" s="8">
        <v>19</v>
      </c>
      <c r="B21" s="11" t="s">
        <v>33</v>
      </c>
      <c r="C21" s="6">
        <v>23</v>
      </c>
      <c r="D21" s="10">
        <v>183</v>
      </c>
      <c r="E21" s="40"/>
      <c r="F21" s="10">
        <v>188</v>
      </c>
      <c r="G21" s="10">
        <v>182</v>
      </c>
      <c r="H21" s="10">
        <v>174</v>
      </c>
      <c r="I21" s="10">
        <v>175</v>
      </c>
      <c r="J21" s="9">
        <f t="shared" si="0"/>
        <v>1017</v>
      </c>
      <c r="K21" s="4"/>
      <c r="L21" s="3">
        <f t="shared" si="3"/>
        <v>180.4</v>
      </c>
    </row>
    <row r="22" spans="1:12" ht="15">
      <c r="A22" s="8">
        <v>20</v>
      </c>
      <c r="B22" s="11" t="s">
        <v>13</v>
      </c>
      <c r="C22" s="6">
        <v>13</v>
      </c>
      <c r="D22" s="40"/>
      <c r="E22" s="10">
        <v>179</v>
      </c>
      <c r="F22" s="10">
        <v>178</v>
      </c>
      <c r="G22" s="10">
        <v>177</v>
      </c>
      <c r="H22" s="10">
        <v>180</v>
      </c>
      <c r="I22" s="10">
        <v>214</v>
      </c>
      <c r="J22" s="57">
        <f t="shared" si="0"/>
        <v>993</v>
      </c>
      <c r="K22" s="4"/>
      <c r="L22" s="3">
        <f t="shared" si="3"/>
        <v>185.6</v>
      </c>
    </row>
    <row r="23" spans="1:12" ht="15">
      <c r="A23" s="8">
        <v>21</v>
      </c>
      <c r="B23" s="11" t="s">
        <v>20</v>
      </c>
      <c r="C23" s="6">
        <v>13</v>
      </c>
      <c r="D23" s="40"/>
      <c r="E23" s="5">
        <v>189</v>
      </c>
      <c r="F23" s="5">
        <v>170</v>
      </c>
      <c r="G23" s="5">
        <v>170</v>
      </c>
      <c r="H23" s="5">
        <v>187</v>
      </c>
      <c r="I23" s="5">
        <v>212</v>
      </c>
      <c r="J23" s="57">
        <f t="shared" si="0"/>
        <v>993</v>
      </c>
      <c r="K23" s="4"/>
      <c r="L23" s="3">
        <f t="shared" si="3"/>
        <v>185.6</v>
      </c>
    </row>
    <row r="24" spans="1:12" ht="15">
      <c r="A24" s="8">
        <v>22</v>
      </c>
      <c r="B24" s="11" t="s">
        <v>48</v>
      </c>
      <c r="C24" s="6">
        <v>43</v>
      </c>
      <c r="D24" s="5">
        <v>144</v>
      </c>
      <c r="E24" s="5">
        <v>137</v>
      </c>
      <c r="F24" s="5">
        <v>170</v>
      </c>
      <c r="G24" s="40"/>
      <c r="H24" s="5">
        <v>168</v>
      </c>
      <c r="I24" s="5">
        <v>156</v>
      </c>
      <c r="J24" s="9">
        <f t="shared" si="0"/>
        <v>990</v>
      </c>
      <c r="K24" s="4"/>
      <c r="L24" s="3">
        <f t="shared" si="3"/>
        <v>155</v>
      </c>
    </row>
    <row r="25" spans="1:12" ht="15">
      <c r="A25" s="8">
        <v>23</v>
      </c>
      <c r="B25" s="11" t="s">
        <v>47</v>
      </c>
      <c r="C25" s="6">
        <v>23</v>
      </c>
      <c r="D25" s="5">
        <v>152</v>
      </c>
      <c r="E25" s="5">
        <v>142</v>
      </c>
      <c r="F25" s="5">
        <v>170</v>
      </c>
      <c r="G25" s="5">
        <v>198</v>
      </c>
      <c r="H25" s="40"/>
      <c r="I25" s="5">
        <v>212</v>
      </c>
      <c r="J25" s="2">
        <f t="shared" si="0"/>
        <v>989</v>
      </c>
      <c r="K25" s="4"/>
      <c r="L25" s="3">
        <f t="shared" si="3"/>
        <v>174.8</v>
      </c>
    </row>
    <row r="26" spans="1:12" ht="15">
      <c r="A26" s="8">
        <v>24</v>
      </c>
      <c r="B26" s="36" t="s">
        <v>25</v>
      </c>
      <c r="C26" s="6">
        <v>13</v>
      </c>
      <c r="D26" s="5">
        <v>179</v>
      </c>
      <c r="E26" s="40"/>
      <c r="F26" s="5">
        <v>161</v>
      </c>
      <c r="G26" s="5">
        <v>196</v>
      </c>
      <c r="H26" s="5">
        <v>204</v>
      </c>
      <c r="I26" s="5">
        <v>182</v>
      </c>
      <c r="J26" s="2">
        <f t="shared" si="0"/>
        <v>987</v>
      </c>
      <c r="K26" s="4"/>
      <c r="L26" s="3">
        <f t="shared" si="3"/>
        <v>184.4</v>
      </c>
    </row>
    <row r="27" spans="1:12" ht="15">
      <c r="A27" s="8">
        <v>25</v>
      </c>
      <c r="B27" s="11" t="s">
        <v>43</v>
      </c>
      <c r="C27" s="6">
        <v>13</v>
      </c>
      <c r="D27" s="5">
        <v>160</v>
      </c>
      <c r="E27" s="5">
        <v>160</v>
      </c>
      <c r="F27" s="5">
        <v>179</v>
      </c>
      <c r="G27" s="5">
        <v>226</v>
      </c>
      <c r="H27" s="40"/>
      <c r="I27" s="5">
        <v>190</v>
      </c>
      <c r="J27" s="2">
        <f t="shared" si="0"/>
        <v>980</v>
      </c>
      <c r="K27" s="4"/>
      <c r="L27" s="3">
        <f t="shared" si="3"/>
        <v>183</v>
      </c>
    </row>
    <row r="28" spans="1:12" ht="15">
      <c r="A28" s="8">
        <v>26</v>
      </c>
      <c r="B28" s="11" t="s">
        <v>46</v>
      </c>
      <c r="C28" s="6">
        <v>3</v>
      </c>
      <c r="D28" s="5">
        <v>190</v>
      </c>
      <c r="E28" s="5">
        <v>167</v>
      </c>
      <c r="F28" s="5">
        <v>185</v>
      </c>
      <c r="G28" s="5">
        <v>217</v>
      </c>
      <c r="H28" s="5">
        <v>184</v>
      </c>
      <c r="I28" s="40"/>
      <c r="J28" s="2">
        <f t="shared" si="0"/>
        <v>958</v>
      </c>
      <c r="K28" s="4"/>
      <c r="L28" s="3">
        <f t="shared" ref="L28:L32" si="4">SUM(D28:I28)/COUNT(D28:I28)</f>
        <v>188.6</v>
      </c>
    </row>
    <row r="29" spans="1:12" ht="15">
      <c r="A29" s="8">
        <v>27</v>
      </c>
      <c r="B29" s="36" t="s">
        <v>35</v>
      </c>
      <c r="C29" s="6">
        <v>23</v>
      </c>
      <c r="D29" s="10">
        <v>178</v>
      </c>
      <c r="E29" s="5">
        <v>161</v>
      </c>
      <c r="F29" s="40"/>
      <c r="G29" s="5">
        <v>172</v>
      </c>
      <c r="H29" s="5">
        <v>156</v>
      </c>
      <c r="I29" s="5">
        <v>169</v>
      </c>
      <c r="J29" s="2">
        <f t="shared" si="0"/>
        <v>951</v>
      </c>
      <c r="K29" s="4"/>
      <c r="L29" s="3">
        <f t="shared" si="4"/>
        <v>167.2</v>
      </c>
    </row>
    <row r="30" spans="1:12" ht="15">
      <c r="A30" s="8">
        <v>28</v>
      </c>
      <c r="B30" s="11" t="s">
        <v>39</v>
      </c>
      <c r="C30" s="6">
        <v>23</v>
      </c>
      <c r="D30" s="5">
        <v>201</v>
      </c>
      <c r="E30" s="5">
        <v>137</v>
      </c>
      <c r="F30" s="5">
        <v>168</v>
      </c>
      <c r="G30" s="5">
        <v>139</v>
      </c>
      <c r="H30" s="40"/>
      <c r="I30" s="5">
        <v>171</v>
      </c>
      <c r="J30" s="2">
        <f t="shared" si="0"/>
        <v>931</v>
      </c>
      <c r="K30" s="4"/>
      <c r="L30" s="3">
        <f t="shared" si="4"/>
        <v>163.19999999999999</v>
      </c>
    </row>
    <row r="31" spans="1:12" ht="15">
      <c r="A31" s="8">
        <v>29</v>
      </c>
      <c r="B31" s="11" t="s">
        <v>45</v>
      </c>
      <c r="C31" s="6">
        <v>23</v>
      </c>
      <c r="D31" s="5">
        <v>157</v>
      </c>
      <c r="E31" s="40"/>
      <c r="F31" s="5">
        <v>201</v>
      </c>
      <c r="G31" s="5">
        <v>173</v>
      </c>
      <c r="H31" s="5">
        <v>140</v>
      </c>
      <c r="I31" s="5">
        <v>142</v>
      </c>
      <c r="J31" s="2">
        <f t="shared" si="0"/>
        <v>928</v>
      </c>
      <c r="K31" s="4"/>
      <c r="L31" s="3">
        <f t="shared" si="4"/>
        <v>162.6</v>
      </c>
    </row>
    <row r="32" spans="1:12" ht="15">
      <c r="A32" s="8">
        <v>30</v>
      </c>
      <c r="B32" s="36" t="s">
        <v>27</v>
      </c>
      <c r="C32" s="6">
        <v>43</v>
      </c>
      <c r="D32" s="10">
        <v>169</v>
      </c>
      <c r="E32" s="10">
        <v>123</v>
      </c>
      <c r="F32" s="10">
        <v>140</v>
      </c>
      <c r="G32" s="10">
        <v>130</v>
      </c>
      <c r="H32" s="40"/>
      <c r="I32" s="10">
        <v>135</v>
      </c>
      <c r="J32" s="2">
        <f t="shared" si="0"/>
        <v>912</v>
      </c>
      <c r="K32" s="4"/>
      <c r="L32" s="3">
        <f t="shared" si="4"/>
        <v>139.4</v>
      </c>
    </row>
    <row r="33" spans="1:12" ht="15">
      <c r="A33" s="8">
        <v>31</v>
      </c>
      <c r="B33" s="11" t="s">
        <v>38</v>
      </c>
      <c r="C33" s="6">
        <v>23</v>
      </c>
      <c r="D33" s="5">
        <v>146</v>
      </c>
      <c r="E33" s="5">
        <v>148</v>
      </c>
      <c r="F33" s="40"/>
      <c r="G33" s="5">
        <v>186</v>
      </c>
      <c r="H33" s="5">
        <v>159</v>
      </c>
      <c r="I33" s="5">
        <v>142</v>
      </c>
      <c r="J33" s="2">
        <f t="shared" si="0"/>
        <v>896</v>
      </c>
      <c r="K33" s="4"/>
      <c r="L33" s="3">
        <f t="shared" ref="L33:L34" si="5">SUM(D33:I33)/COUNT(D33:I33)</f>
        <v>156.19999999999999</v>
      </c>
    </row>
    <row r="34" spans="1:12" ht="15">
      <c r="A34" s="8">
        <v>32</v>
      </c>
      <c r="B34" s="11" t="s">
        <v>42</v>
      </c>
      <c r="C34" s="6">
        <v>13</v>
      </c>
      <c r="D34" s="5">
        <v>147</v>
      </c>
      <c r="E34" s="40"/>
      <c r="F34" s="5">
        <v>205</v>
      </c>
      <c r="G34" s="5">
        <v>149</v>
      </c>
      <c r="H34" s="5">
        <v>166</v>
      </c>
      <c r="I34" s="5">
        <v>156</v>
      </c>
      <c r="J34" s="2">
        <f t="shared" si="0"/>
        <v>888</v>
      </c>
      <c r="K34" s="4"/>
      <c r="L34" s="3">
        <f t="shared" si="5"/>
        <v>164.6</v>
      </c>
    </row>
    <row r="35" spans="1:12" ht="15">
      <c r="A35" s="8">
        <v>33</v>
      </c>
      <c r="B35" s="36" t="s">
        <v>28</v>
      </c>
      <c r="C35" s="6">
        <v>43</v>
      </c>
      <c r="D35" s="5">
        <v>130</v>
      </c>
      <c r="E35" s="5">
        <v>153</v>
      </c>
      <c r="F35" s="40"/>
      <c r="G35" s="5">
        <v>139</v>
      </c>
      <c r="H35" s="5">
        <v>120</v>
      </c>
      <c r="I35" s="5">
        <v>115</v>
      </c>
      <c r="J35" s="2">
        <f t="shared" si="0"/>
        <v>872</v>
      </c>
      <c r="K35" s="4"/>
      <c r="L35" s="3">
        <f t="shared" ref="L35:L37" si="6">SUM(D35:I35)/COUNT(D35:I35)</f>
        <v>131.4</v>
      </c>
    </row>
    <row r="36" spans="1:12" ht="15">
      <c r="A36" s="8">
        <v>34</v>
      </c>
      <c r="B36" s="11" t="s">
        <v>34</v>
      </c>
      <c r="C36" s="6">
        <v>13</v>
      </c>
      <c r="D36" s="5">
        <v>146</v>
      </c>
      <c r="E36" s="40"/>
      <c r="F36" s="5">
        <v>148</v>
      </c>
      <c r="G36" s="5">
        <v>181</v>
      </c>
      <c r="H36" s="5">
        <v>165</v>
      </c>
      <c r="I36" s="5">
        <v>156</v>
      </c>
      <c r="J36" s="2">
        <f t="shared" si="0"/>
        <v>861</v>
      </c>
      <c r="K36" s="4"/>
      <c r="L36" s="3">
        <f t="shared" si="6"/>
        <v>159.19999999999999</v>
      </c>
    </row>
    <row r="37" spans="1:12" ht="15">
      <c r="A37" s="8">
        <v>35</v>
      </c>
      <c r="B37" s="11" t="s">
        <v>41</v>
      </c>
      <c r="C37" s="6">
        <v>23</v>
      </c>
      <c r="D37" s="5">
        <v>140</v>
      </c>
      <c r="E37" s="5">
        <v>179</v>
      </c>
      <c r="F37" s="5">
        <v>158</v>
      </c>
      <c r="G37" s="40"/>
      <c r="H37" s="5">
        <v>136</v>
      </c>
      <c r="I37" s="5">
        <v>130</v>
      </c>
      <c r="J37" s="2">
        <f t="shared" si="0"/>
        <v>858</v>
      </c>
      <c r="K37" s="4"/>
      <c r="L37" s="3">
        <f t="shared" si="6"/>
        <v>148.6</v>
      </c>
    </row>
    <row r="38" spans="1:12" ht="15">
      <c r="A38" s="8">
        <v>36</v>
      </c>
      <c r="B38" s="11" t="s">
        <v>10</v>
      </c>
      <c r="C38" s="6">
        <v>23</v>
      </c>
      <c r="D38" s="5">
        <v>165</v>
      </c>
      <c r="E38" s="5">
        <v>144</v>
      </c>
      <c r="F38" s="5">
        <v>149</v>
      </c>
      <c r="G38" s="5">
        <v>154</v>
      </c>
      <c r="H38" s="5">
        <v>127</v>
      </c>
      <c r="I38" s="40"/>
      <c r="J38" s="2">
        <f t="shared" si="0"/>
        <v>854</v>
      </c>
      <c r="K38" s="4"/>
      <c r="L38" s="3">
        <f t="shared" ref="L38:L40" si="7">SUM(D38:I38)/COUNT(D38:I38)</f>
        <v>147.80000000000001</v>
      </c>
    </row>
    <row r="39" spans="1:12" ht="15">
      <c r="A39" s="8">
        <v>37</v>
      </c>
      <c r="B39" s="36" t="s">
        <v>9</v>
      </c>
      <c r="C39" s="6">
        <v>23</v>
      </c>
      <c r="D39" s="5">
        <v>165</v>
      </c>
      <c r="E39" s="5">
        <v>140</v>
      </c>
      <c r="F39" s="5">
        <v>139</v>
      </c>
      <c r="G39" s="40"/>
      <c r="H39" s="5">
        <v>136</v>
      </c>
      <c r="I39" s="5">
        <v>149</v>
      </c>
      <c r="J39" s="2">
        <f t="shared" si="0"/>
        <v>844</v>
      </c>
      <c r="K39" s="4"/>
      <c r="L39" s="3">
        <f t="shared" si="7"/>
        <v>145.80000000000001</v>
      </c>
    </row>
    <row r="40" spans="1:12" ht="15">
      <c r="A40" s="8">
        <v>38</v>
      </c>
      <c r="B40" s="11" t="s">
        <v>44</v>
      </c>
      <c r="C40" s="6">
        <v>23</v>
      </c>
      <c r="D40" s="5">
        <v>136</v>
      </c>
      <c r="E40" s="40"/>
      <c r="F40" s="5">
        <v>128</v>
      </c>
      <c r="G40" s="5">
        <v>148</v>
      </c>
      <c r="H40" s="5">
        <v>171</v>
      </c>
      <c r="I40" s="5">
        <v>146</v>
      </c>
      <c r="J40" s="2">
        <f t="shared" si="0"/>
        <v>844</v>
      </c>
      <c r="K40" s="4"/>
      <c r="L40" s="3">
        <f t="shared" si="7"/>
        <v>145.80000000000001</v>
      </c>
    </row>
    <row r="42" spans="1:12">
      <c r="B42" s="44" t="s">
        <v>50</v>
      </c>
    </row>
  </sheetData>
  <sortState ref="B14:J15">
    <sortCondition descending="1" ref="I14:I15"/>
  </sortState>
  <mergeCells count="2">
    <mergeCell ref="N1:R1"/>
    <mergeCell ref="A1:L1"/>
  </mergeCells>
  <conditionalFormatting sqref="D3:I40 Q3:Q11">
    <cfRule type="cellIs" dxfId="3" priority="37" stopIfTrue="1" operator="greaterThan">
      <formula>199</formula>
    </cfRule>
    <cfRule type="cellIs" dxfId="2" priority="38" stopIfTrue="1" operator="greaterThan">
      <formula>199</formula>
    </cfRule>
    <cfRule type="cellIs" dxfId="1" priority="39" stopIfTrue="1" operator="greaterThan">
      <formula>199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105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P22"/>
  <sheetViews>
    <sheetView workbookViewId="0">
      <selection activeCell="M3" sqref="M3:M4"/>
    </sheetView>
  </sheetViews>
  <sheetFormatPr defaultRowHeight="12.75"/>
  <cols>
    <col min="1" max="1" width="5.85546875" style="22" bestFit="1" customWidth="1"/>
    <col min="2" max="2" width="18.85546875" style="22" bestFit="1" customWidth="1"/>
    <col min="3" max="3" width="6.7109375" style="22" customWidth="1"/>
    <col min="4" max="4" width="7.140625" style="22" bestFit="1" customWidth="1"/>
    <col min="5" max="11" width="8" style="22" customWidth="1"/>
    <col min="12" max="12" width="8.42578125" style="22" customWidth="1"/>
    <col min="13" max="13" width="8.28515625" style="22" customWidth="1"/>
    <col min="14" max="14" width="9" style="22" bestFit="1" customWidth="1"/>
    <col min="15" max="15" width="1.140625" style="22" customWidth="1"/>
    <col min="16" max="16" width="11.85546875" style="22" customWidth="1"/>
    <col min="17" max="17" width="1.42578125" style="22" customWidth="1"/>
    <col min="18" max="16384" width="9.140625" style="22"/>
  </cols>
  <sheetData>
    <row r="1" spans="1:16" ht="15" customHeight="1">
      <c r="A1" s="17" t="s">
        <v>0</v>
      </c>
      <c r="B1" s="18" t="s">
        <v>14</v>
      </c>
      <c r="C1" s="19" t="s">
        <v>15</v>
      </c>
      <c r="D1" s="20" t="s">
        <v>16</v>
      </c>
      <c r="E1" s="17">
        <v>1</v>
      </c>
      <c r="F1" s="17">
        <v>2</v>
      </c>
      <c r="G1" s="17">
        <v>3</v>
      </c>
      <c r="H1" s="17">
        <v>4</v>
      </c>
      <c r="I1" s="17">
        <v>5</v>
      </c>
      <c r="J1" s="17">
        <v>6</v>
      </c>
      <c r="K1" s="17">
        <v>7</v>
      </c>
      <c r="L1" s="17">
        <v>8</v>
      </c>
      <c r="M1" s="17">
        <v>9</v>
      </c>
      <c r="N1" s="18" t="s">
        <v>17</v>
      </c>
      <c r="O1" s="21"/>
      <c r="P1" s="17" t="s">
        <v>1</v>
      </c>
    </row>
    <row r="2" spans="1:16" ht="23.1" customHeight="1">
      <c r="A2" s="23">
        <v>1</v>
      </c>
      <c r="B2" s="32" t="s">
        <v>57</v>
      </c>
      <c r="C2" s="24">
        <v>3</v>
      </c>
      <c r="D2" s="25">
        <v>138</v>
      </c>
      <c r="E2" s="26">
        <v>236</v>
      </c>
      <c r="F2" s="26">
        <v>224</v>
      </c>
      <c r="G2" s="26">
        <v>210</v>
      </c>
      <c r="H2" s="26">
        <v>209</v>
      </c>
      <c r="I2" s="26">
        <v>238</v>
      </c>
      <c r="J2" s="26">
        <v>223</v>
      </c>
      <c r="K2" s="26">
        <v>236</v>
      </c>
      <c r="L2" s="26">
        <v>236</v>
      </c>
      <c r="M2" s="26">
        <v>218</v>
      </c>
      <c r="N2" s="27">
        <f t="shared" ref="N2:N11" si="0">SUM(E2:M2)+COUNT(E2:M2)*C2+D2</f>
        <v>2195</v>
      </c>
      <c r="O2" s="28"/>
      <c r="P2" s="54">
        <f t="shared" ref="P2:P11" si="1">SUM(E2:M2)/COUNT(E2:M2)</f>
        <v>225.55555555555554</v>
      </c>
    </row>
    <row r="3" spans="1:16" ht="23.1" customHeight="1">
      <c r="A3" s="23">
        <v>2</v>
      </c>
      <c r="B3" s="32" t="s">
        <v>65</v>
      </c>
      <c r="C3" s="24">
        <v>3</v>
      </c>
      <c r="D3" s="25">
        <v>138</v>
      </c>
      <c r="E3" s="26">
        <v>171</v>
      </c>
      <c r="F3" s="26">
        <v>226</v>
      </c>
      <c r="G3" s="26">
        <v>256</v>
      </c>
      <c r="H3" s="26">
        <v>182</v>
      </c>
      <c r="I3" s="26">
        <v>217</v>
      </c>
      <c r="J3" s="26">
        <v>225</v>
      </c>
      <c r="K3" s="26">
        <v>267</v>
      </c>
      <c r="L3" s="26">
        <v>232</v>
      </c>
      <c r="M3" s="26">
        <v>215</v>
      </c>
      <c r="N3" s="27">
        <f t="shared" si="0"/>
        <v>2156</v>
      </c>
      <c r="O3" s="28"/>
      <c r="P3" s="54">
        <f t="shared" si="1"/>
        <v>221.22222222222223</v>
      </c>
    </row>
    <row r="4" spans="1:16" ht="23.1" customHeight="1">
      <c r="A4" s="23">
        <v>3</v>
      </c>
      <c r="B4" s="34" t="s">
        <v>61</v>
      </c>
      <c r="C4" s="24">
        <v>3</v>
      </c>
      <c r="D4" s="25">
        <v>138</v>
      </c>
      <c r="E4" s="26">
        <v>184</v>
      </c>
      <c r="F4" s="26">
        <v>250</v>
      </c>
      <c r="G4" s="26">
        <v>217</v>
      </c>
      <c r="H4" s="26">
        <v>246</v>
      </c>
      <c r="I4" s="26">
        <v>168</v>
      </c>
      <c r="J4" s="26">
        <v>236</v>
      </c>
      <c r="K4" s="26">
        <v>235</v>
      </c>
      <c r="L4" s="26">
        <v>244</v>
      </c>
      <c r="M4" s="26">
        <v>191</v>
      </c>
      <c r="N4" s="27">
        <f t="shared" si="0"/>
        <v>2136</v>
      </c>
      <c r="O4" s="28"/>
      <c r="P4" s="54">
        <f t="shared" si="1"/>
        <v>219</v>
      </c>
    </row>
    <row r="5" spans="1:16" ht="23.1" customHeight="1">
      <c r="A5" s="23">
        <v>4</v>
      </c>
      <c r="B5" s="32" t="s">
        <v>56</v>
      </c>
      <c r="C5" s="24">
        <v>13</v>
      </c>
      <c r="D5" s="25">
        <v>92</v>
      </c>
      <c r="E5" s="26">
        <v>230</v>
      </c>
      <c r="F5" s="26">
        <v>247</v>
      </c>
      <c r="G5" s="26">
        <v>192</v>
      </c>
      <c r="H5" s="26">
        <v>188</v>
      </c>
      <c r="I5" s="26">
        <v>196</v>
      </c>
      <c r="J5" s="26">
        <v>193</v>
      </c>
      <c r="K5" s="26">
        <v>170</v>
      </c>
      <c r="L5" s="26">
        <v>203</v>
      </c>
      <c r="M5" s="26">
        <v>213</v>
      </c>
      <c r="N5" s="27">
        <f t="shared" si="0"/>
        <v>2041</v>
      </c>
      <c r="O5" s="28"/>
      <c r="P5" s="54">
        <f t="shared" si="1"/>
        <v>203.55555555555554</v>
      </c>
    </row>
    <row r="6" spans="1:16" ht="23.1" customHeight="1">
      <c r="A6" s="23">
        <v>5</v>
      </c>
      <c r="B6" s="34" t="s">
        <v>64</v>
      </c>
      <c r="C6" s="24">
        <v>23</v>
      </c>
      <c r="D6" s="25">
        <v>92</v>
      </c>
      <c r="E6" s="26">
        <v>235</v>
      </c>
      <c r="F6" s="26">
        <v>161</v>
      </c>
      <c r="G6" s="26">
        <v>171</v>
      </c>
      <c r="H6" s="26">
        <v>212</v>
      </c>
      <c r="I6" s="26">
        <v>223</v>
      </c>
      <c r="J6" s="26">
        <v>192</v>
      </c>
      <c r="K6" s="26">
        <v>173</v>
      </c>
      <c r="L6" s="26">
        <v>197</v>
      </c>
      <c r="M6" s="26">
        <v>175</v>
      </c>
      <c r="N6" s="27">
        <f t="shared" si="0"/>
        <v>2038</v>
      </c>
      <c r="O6" s="28"/>
      <c r="P6" s="29">
        <f t="shared" si="1"/>
        <v>193.22222222222223</v>
      </c>
    </row>
    <row r="7" spans="1:16" ht="23.1" customHeight="1">
      <c r="A7" s="23">
        <v>6</v>
      </c>
      <c r="B7" s="53" t="s">
        <v>63</v>
      </c>
      <c r="C7" s="24">
        <v>43</v>
      </c>
      <c r="D7" s="25">
        <v>92</v>
      </c>
      <c r="E7" s="26">
        <v>155</v>
      </c>
      <c r="F7" s="26">
        <v>181</v>
      </c>
      <c r="G7" s="26">
        <v>161</v>
      </c>
      <c r="H7" s="26">
        <v>184</v>
      </c>
      <c r="I7" s="26">
        <v>165</v>
      </c>
      <c r="J7" s="26">
        <v>155</v>
      </c>
      <c r="K7" s="26">
        <v>185</v>
      </c>
      <c r="L7" s="26">
        <v>154</v>
      </c>
      <c r="M7" s="26">
        <v>156</v>
      </c>
      <c r="N7" s="27">
        <f t="shared" si="0"/>
        <v>1975</v>
      </c>
      <c r="O7" s="28"/>
      <c r="P7" s="33">
        <f t="shared" si="1"/>
        <v>166.22222222222223</v>
      </c>
    </row>
    <row r="8" spans="1:16" ht="23.1" customHeight="1">
      <c r="A8" s="23">
        <v>7</v>
      </c>
      <c r="B8" s="32" t="s">
        <v>62</v>
      </c>
      <c r="C8" s="24">
        <v>13</v>
      </c>
      <c r="D8" s="25">
        <v>115</v>
      </c>
      <c r="E8" s="26">
        <v>173</v>
      </c>
      <c r="F8" s="26">
        <v>167</v>
      </c>
      <c r="G8" s="26">
        <v>208</v>
      </c>
      <c r="H8" s="26">
        <v>194</v>
      </c>
      <c r="I8" s="26">
        <v>212</v>
      </c>
      <c r="J8" s="26">
        <v>168</v>
      </c>
      <c r="K8" s="26">
        <v>185</v>
      </c>
      <c r="L8" s="26">
        <v>249</v>
      </c>
      <c r="M8" s="26">
        <v>155</v>
      </c>
      <c r="N8" s="27">
        <f t="shared" si="0"/>
        <v>1943</v>
      </c>
      <c r="O8" s="28"/>
      <c r="P8" s="29">
        <f t="shared" si="1"/>
        <v>190.11111111111111</v>
      </c>
    </row>
    <row r="9" spans="1:16" ht="23.1" customHeight="1">
      <c r="A9" s="23">
        <v>8</v>
      </c>
      <c r="B9" s="32" t="s">
        <v>67</v>
      </c>
      <c r="C9" s="24">
        <v>23</v>
      </c>
      <c r="D9" s="25">
        <v>92</v>
      </c>
      <c r="E9" s="26">
        <v>171</v>
      </c>
      <c r="F9" s="26">
        <v>138</v>
      </c>
      <c r="G9" s="26">
        <v>191</v>
      </c>
      <c r="H9" s="26">
        <v>216</v>
      </c>
      <c r="I9" s="26">
        <v>172</v>
      </c>
      <c r="J9" s="26">
        <v>201</v>
      </c>
      <c r="K9" s="26">
        <v>144</v>
      </c>
      <c r="L9" s="26">
        <v>223</v>
      </c>
      <c r="M9" s="26">
        <v>165</v>
      </c>
      <c r="N9" s="27">
        <f t="shared" si="0"/>
        <v>1920</v>
      </c>
      <c r="O9" s="28"/>
      <c r="P9" s="29">
        <f t="shared" si="1"/>
        <v>180.11111111111111</v>
      </c>
    </row>
    <row r="10" spans="1:16" ht="23.1" customHeight="1">
      <c r="A10" s="23">
        <v>9</v>
      </c>
      <c r="B10" s="32" t="s">
        <v>51</v>
      </c>
      <c r="C10" s="24">
        <v>43</v>
      </c>
      <c r="D10" s="25">
        <v>92</v>
      </c>
      <c r="E10" s="26">
        <v>165</v>
      </c>
      <c r="F10" s="26">
        <v>170</v>
      </c>
      <c r="G10" s="26">
        <v>126</v>
      </c>
      <c r="H10" s="26">
        <v>120</v>
      </c>
      <c r="I10" s="26">
        <v>202</v>
      </c>
      <c r="J10" s="26">
        <v>176</v>
      </c>
      <c r="K10" s="26">
        <v>155</v>
      </c>
      <c r="L10" s="26">
        <v>145</v>
      </c>
      <c r="M10" s="26">
        <v>158</v>
      </c>
      <c r="N10" s="27">
        <f t="shared" si="0"/>
        <v>1896</v>
      </c>
      <c r="O10" s="28"/>
      <c r="P10" s="29">
        <f t="shared" si="1"/>
        <v>157.44444444444446</v>
      </c>
    </row>
    <row r="11" spans="1:16" ht="23.1" customHeight="1">
      <c r="A11" s="23">
        <v>10</v>
      </c>
      <c r="B11" s="32" t="s">
        <v>66</v>
      </c>
      <c r="C11" s="24">
        <v>13</v>
      </c>
      <c r="D11" s="25">
        <v>46</v>
      </c>
      <c r="E11" s="26">
        <v>193</v>
      </c>
      <c r="F11" s="26">
        <v>196</v>
      </c>
      <c r="G11" s="26">
        <v>174</v>
      </c>
      <c r="H11" s="26">
        <v>155</v>
      </c>
      <c r="I11" s="26">
        <v>172</v>
      </c>
      <c r="J11" s="26">
        <v>137</v>
      </c>
      <c r="K11" s="26">
        <v>256</v>
      </c>
      <c r="L11" s="26">
        <v>202</v>
      </c>
      <c r="M11" s="26">
        <v>176</v>
      </c>
      <c r="N11" s="27">
        <f t="shared" si="0"/>
        <v>1824</v>
      </c>
      <c r="O11" s="28"/>
      <c r="P11" s="29">
        <f t="shared" si="1"/>
        <v>184.55555555555554</v>
      </c>
    </row>
    <row r="12" spans="1:16" ht="14.25" customHeight="1">
      <c r="D12" s="30"/>
      <c r="P12" s="31"/>
    </row>
    <row r="13" spans="1:16" ht="23.1" customHeight="1">
      <c r="A13" s="23">
        <v>1</v>
      </c>
      <c r="B13" s="32" t="s">
        <v>68</v>
      </c>
      <c r="E13" s="56">
        <v>276</v>
      </c>
      <c r="F13" s="55">
        <v>217</v>
      </c>
      <c r="G13" s="56">
        <v>203</v>
      </c>
    </row>
    <row r="14" spans="1:16" ht="23.1" customHeight="1">
      <c r="A14" s="23">
        <v>2</v>
      </c>
      <c r="B14" s="34" t="s">
        <v>57</v>
      </c>
      <c r="E14" s="55">
        <v>204</v>
      </c>
      <c r="F14" s="56">
        <v>224</v>
      </c>
      <c r="G14" s="55">
        <v>200</v>
      </c>
    </row>
    <row r="15" spans="1:16" ht="23.1" customHeight="1">
      <c r="A15" s="23">
        <v>3</v>
      </c>
      <c r="B15" s="34" t="s">
        <v>61</v>
      </c>
      <c r="P15" s="22" t="s">
        <v>18</v>
      </c>
    </row>
    <row r="16" spans="1:16" ht="23.1" customHeight="1">
      <c r="A16" s="23">
        <v>4</v>
      </c>
      <c r="B16" s="32" t="s">
        <v>56</v>
      </c>
    </row>
    <row r="17" ht="23.1" customHeight="1"/>
    <row r="18" ht="23.1" customHeight="1"/>
    <row r="19" ht="23.1" customHeight="1"/>
    <row r="20" ht="23.1" customHeight="1"/>
    <row r="21" ht="23.1" customHeight="1"/>
    <row r="22" ht="23.1" customHeight="1"/>
  </sheetData>
  <sortState ref="B13:G14">
    <sortCondition descending="1" ref="G13:G14"/>
  </sortState>
  <conditionalFormatting sqref="E2:M11">
    <cfRule type="cellIs" dxfId="0" priority="3" stopIfTrue="1" operator="greaterThan">
      <formula>199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23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ELIMINACJE</vt:lpstr>
      <vt:lpstr>RR 10 + FINAŁ</vt:lpstr>
      <vt:lpstr>ELIMINACJE!Obszar_wydruku</vt:lpstr>
      <vt:lpstr>'RR 10 + FINAŁ'!Obszar_wydruku</vt:lpstr>
    </vt:vector>
  </TitlesOfParts>
  <Company>XL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</dc:creator>
  <cp:lastModifiedBy>Łukasz</cp:lastModifiedBy>
  <cp:lastPrinted>1980-01-06T23:12:07Z</cp:lastPrinted>
  <dcterms:created xsi:type="dcterms:W3CDTF">2011-08-24T12:54:04Z</dcterms:created>
  <dcterms:modified xsi:type="dcterms:W3CDTF">1980-01-15T17:00:53Z</dcterms:modified>
</cp:coreProperties>
</file>