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55" windowWidth="19875" windowHeight="7590"/>
  </bookViews>
  <sheets>
    <sheet name="I (16.09)" sheetId="1" r:id="rId1"/>
  </sheets>
  <definedNames>
    <definedName name="_xlnm.Print_Area" localSheetId="0">'I (16.09)'!$B$4:$D$21</definedName>
  </definedNames>
  <calcPr calcId="145621"/>
</workbook>
</file>

<file path=xl/calcChain.xml><?xml version="1.0" encoding="utf-8"?>
<calcChain xmlns="http://schemas.openxmlformats.org/spreadsheetml/2006/main">
  <c r="AC17" i="1" l="1"/>
  <c r="AA16" i="1"/>
  <c r="AC16" i="1"/>
  <c r="AA17" i="1"/>
  <c r="AC15" i="1"/>
  <c r="AA14" i="1"/>
  <c r="AC14" i="1"/>
  <c r="AA15" i="1"/>
  <c r="P19" i="1"/>
  <c r="AA7" i="1" l="1"/>
  <c r="AA8" i="1"/>
  <c r="AA6" i="1"/>
  <c r="AA10" i="1"/>
  <c r="AA9" i="1"/>
  <c r="AA5" i="1"/>
  <c r="K19" i="1"/>
  <c r="O19" i="1" s="1"/>
  <c r="L21" i="1"/>
  <c r="K16" i="1"/>
  <c r="L15" i="1"/>
  <c r="K10" i="1"/>
  <c r="L5" i="1"/>
  <c r="P6" i="1"/>
  <c r="K11" i="1"/>
  <c r="L8" i="1"/>
  <c r="P7" i="1"/>
  <c r="K12" i="1"/>
  <c r="L7" i="1"/>
  <c r="P8" i="1"/>
  <c r="K18" i="1"/>
  <c r="L10" i="1"/>
  <c r="P9" i="1"/>
  <c r="K14" i="1"/>
  <c r="L12" i="1"/>
  <c r="P10" i="1"/>
  <c r="K9" i="1"/>
  <c r="L11" i="1"/>
  <c r="P11" i="1"/>
  <c r="K13" i="1"/>
  <c r="L13" i="1"/>
  <c r="P12" i="1"/>
  <c r="K17" i="1"/>
  <c r="L9" i="1"/>
  <c r="P13" i="1"/>
  <c r="K21" i="1"/>
  <c r="L14" i="1"/>
  <c r="P14" i="1"/>
  <c r="K7" i="1"/>
  <c r="L18" i="1"/>
  <c r="P15" i="1"/>
  <c r="K5" i="1"/>
  <c r="L17" i="1"/>
  <c r="P16" i="1"/>
  <c r="K15" i="1"/>
  <c r="O15" i="1" s="1"/>
  <c r="L16" i="1"/>
  <c r="P17" i="1"/>
  <c r="K6" i="1"/>
  <c r="L20" i="1"/>
  <c r="P18" i="1"/>
  <c r="K8" i="1"/>
  <c r="L19" i="1"/>
  <c r="P5" i="1"/>
  <c r="K20" i="1"/>
  <c r="O14" i="1" l="1"/>
  <c r="O12" i="1"/>
  <c r="O5" i="1"/>
  <c r="O8" i="1"/>
  <c r="O9" i="1"/>
  <c r="O6" i="1"/>
  <c r="O11" i="1"/>
  <c r="O17" i="1"/>
  <c r="O13" i="1"/>
  <c r="O7" i="1"/>
  <c r="O18" i="1"/>
  <c r="O16" i="1"/>
  <c r="O10" i="1"/>
  <c r="AC10" i="1"/>
  <c r="AC9" i="1"/>
  <c r="AC8" i="1"/>
  <c r="AC7" i="1"/>
  <c r="AC6" i="1"/>
  <c r="AC5" i="1"/>
  <c r="L6" i="1"/>
</calcChain>
</file>

<file path=xl/sharedStrings.xml><?xml version="1.0" encoding="utf-8"?>
<sst xmlns="http://schemas.openxmlformats.org/spreadsheetml/2006/main" count="49" uniqueCount="29">
  <si>
    <t>FINAŁ</t>
  </si>
  <si>
    <t>L.P.</t>
  </si>
  <si>
    <t>Nazwisko i Imię</t>
  </si>
  <si>
    <t>bonus</t>
  </si>
  <si>
    <t>suma</t>
  </si>
  <si>
    <t>średnia</t>
  </si>
  <si>
    <t>total</t>
  </si>
  <si>
    <t>TOTAL</t>
  </si>
  <si>
    <t>Jack Daniel's CUP - 16.09.2013r.</t>
  </si>
  <si>
    <t>BONUSY</t>
  </si>
  <si>
    <t>STRUGAŁA ŁUKASZ</t>
  </si>
  <si>
    <t>PALIWODA PAULINA</t>
  </si>
  <si>
    <t>RUTKOWSKA PAULINA</t>
  </si>
  <si>
    <t>DĘBOWSKI JACEK</t>
  </si>
  <si>
    <t>MACKIEWICZ MACIEJ</t>
  </si>
  <si>
    <t>MARTIN ADAM</t>
  </si>
  <si>
    <t>BRODOWSKI ROMAN</t>
  </si>
  <si>
    <t>STRZAŁKOWSKI KRZYSZTOF</t>
  </si>
  <si>
    <t>TOKARSKI MICHAŁ</t>
  </si>
  <si>
    <t>GRZECA TOMASZ</t>
  </si>
  <si>
    <t>LUTOWSKI TOMASZ</t>
  </si>
  <si>
    <t>KALUTA ZBIGNIEW</t>
  </si>
  <si>
    <t>DRZEWIECKI TOMASZ</t>
  </si>
  <si>
    <t>KUCHARSKI JAROSŁAW</t>
  </si>
  <si>
    <t>WIERZBOWSKI PAWEŁ</t>
  </si>
  <si>
    <t>KWIATKOWSKI KRZYSZTOF</t>
  </si>
  <si>
    <t>ZIMNY MATEUSZ</t>
  </si>
  <si>
    <t>MAŁY FINAŁ POCIESZENIA</t>
  </si>
  <si>
    <t>miejsce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</si>
</sst>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8"/>
      <color theme="0"/>
      <name val="Arial"/>
      <family val="2"/>
      <charset val="238"/>
    </font>
    <font>
      <sz val="1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0" fontId="1" fillId="2" borderId="0" xfId="1" applyFill="1"/>
    <xf numFmtId="0" fontId="1" fillId="0" borderId="0" xfId="1"/>
    <xf numFmtId="0" fontId="4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7" fillId="4" borderId="7" xfId="1" applyFont="1" applyFill="1" applyBorder="1" applyAlignment="1">
      <alignment horizontal="center"/>
    </xf>
    <xf numFmtId="0" fontId="4" fillId="4" borderId="6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left" vertical="center"/>
    </xf>
    <xf numFmtId="0" fontId="6" fillId="4" borderId="6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2" fontId="6" fillId="2" borderId="6" xfId="1" applyNumberFormat="1" applyFont="1" applyFill="1" applyBorder="1" applyAlignment="1">
      <alignment horizontal="center" vertical="center"/>
    </xf>
    <xf numFmtId="0" fontId="7" fillId="4" borderId="9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left" vertical="center"/>
    </xf>
    <xf numFmtId="0" fontId="1" fillId="2" borderId="0" xfId="1" applyFill="1" applyAlignment="1">
      <alignment horizontal="center" vertical="center"/>
    </xf>
    <xf numFmtId="0" fontId="7" fillId="0" borderId="9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vertical="center"/>
    </xf>
    <xf numFmtId="0" fontId="7" fillId="0" borderId="16" xfId="1" applyFont="1" applyFill="1" applyBorder="1" applyAlignment="1">
      <alignment horizontal="center"/>
    </xf>
    <xf numFmtId="0" fontId="6" fillId="2" borderId="17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left" vertical="center"/>
    </xf>
    <xf numFmtId="0" fontId="6" fillId="5" borderId="6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/>
    </xf>
    <xf numFmtId="0" fontId="7" fillId="4" borderId="13" xfId="1" applyFont="1" applyFill="1" applyBorder="1" applyAlignment="1">
      <alignment horizontal="center"/>
    </xf>
    <xf numFmtId="0" fontId="5" fillId="3" borderId="19" xfId="1" applyFont="1" applyFill="1" applyBorder="1" applyAlignment="1">
      <alignment horizontal="center"/>
    </xf>
    <xf numFmtId="0" fontId="5" fillId="3" borderId="20" xfId="1" applyFont="1" applyFill="1" applyBorder="1" applyAlignment="1">
      <alignment horizontal="center"/>
    </xf>
    <xf numFmtId="0" fontId="5" fillId="3" borderId="21" xfId="1" applyFont="1" applyFill="1" applyBorder="1" applyAlignment="1">
      <alignment horizontal="center"/>
    </xf>
    <xf numFmtId="0" fontId="6" fillId="2" borderId="0" xfId="1" applyFont="1" applyFill="1" applyAlignment="1">
      <alignment horizontal="center" vertical="center"/>
    </xf>
    <xf numFmtId="0" fontId="4" fillId="5" borderId="6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left" vertical="center"/>
    </xf>
    <xf numFmtId="0" fontId="11" fillId="2" borderId="10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center" vertical="center"/>
    </xf>
    <xf numFmtId="0" fontId="6" fillId="7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2" fontId="11" fillId="2" borderId="6" xfId="1" applyNumberFormat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5" borderId="17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/>
    </xf>
    <xf numFmtId="0" fontId="7" fillId="8" borderId="9" xfId="1" applyFont="1" applyFill="1" applyBorder="1" applyAlignment="1">
      <alignment horizontal="center"/>
    </xf>
    <xf numFmtId="0" fontId="7" fillId="8" borderId="13" xfId="1" applyFont="1" applyFill="1" applyBorder="1" applyAlignment="1">
      <alignment horizontal="center"/>
    </xf>
    <xf numFmtId="0" fontId="7" fillId="8" borderId="16" xfId="1" applyFont="1" applyFill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2" fontId="11" fillId="2" borderId="4" xfId="1" applyNumberFormat="1" applyFont="1" applyFill="1" applyBorder="1" applyAlignment="1">
      <alignment horizontal="center" vertical="center"/>
    </xf>
    <xf numFmtId="2" fontId="11" fillId="2" borderId="5" xfId="1" applyNumberFormat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/>
    </xf>
    <xf numFmtId="2" fontId="6" fillId="2" borderId="8" xfId="1" applyNumberFormat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2" fontId="6" fillId="2" borderId="17" xfId="1" applyNumberFormat="1" applyFont="1" applyFill="1" applyBorder="1" applyAlignment="1">
      <alignment horizontal="center" vertical="center"/>
    </xf>
    <xf numFmtId="2" fontId="6" fillId="2" borderId="18" xfId="1" applyNumberFormat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2" fontId="6" fillId="2" borderId="10" xfId="1" applyNumberFormat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/>
    </xf>
    <xf numFmtId="2" fontId="6" fillId="2" borderId="4" xfId="1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2" fontId="6" fillId="2" borderId="23" xfId="1" applyNumberFormat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2" fillId="6" borderId="1" xfId="1" applyFont="1" applyFill="1" applyBorder="1" applyAlignment="1">
      <alignment horizontal="center" vertical="center"/>
    </xf>
    <xf numFmtId="0" fontId="10" fillId="6" borderId="2" xfId="1" applyFont="1" applyFill="1" applyBorder="1" applyAlignment="1">
      <alignment horizontal="center" vertical="center"/>
    </xf>
    <xf numFmtId="0" fontId="1" fillId="6" borderId="2" xfId="1" applyFont="1" applyFill="1" applyBorder="1" applyAlignment="1"/>
    <xf numFmtId="0" fontId="1" fillId="6" borderId="3" xfId="1" applyFont="1" applyFill="1" applyBorder="1" applyAlignment="1"/>
    <xf numFmtId="0" fontId="3" fillId="6" borderId="2" xfId="1" applyFont="1" applyFill="1" applyBorder="1" applyAlignment="1">
      <alignment horizontal="center" vertical="center"/>
    </xf>
    <xf numFmtId="0" fontId="3" fillId="6" borderId="3" xfId="1" applyFont="1" applyFill="1" applyBorder="1" applyAlignment="1">
      <alignment horizontal="center" vertical="center"/>
    </xf>
    <xf numFmtId="0" fontId="5" fillId="6" borderId="1" xfId="1" applyFont="1" applyFill="1" applyBorder="1" applyAlignment="1">
      <alignment horizontal="center" vertical="center"/>
    </xf>
    <xf numFmtId="0" fontId="6" fillId="6" borderId="2" xfId="1" applyFont="1" applyFill="1" applyBorder="1" applyAlignment="1">
      <alignment horizontal="center" vertical="center"/>
    </xf>
    <xf numFmtId="0" fontId="6" fillId="6" borderId="3" xfId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  <i val="0"/>
        <color rgb="FFFF0000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D23"/>
  <sheetViews>
    <sheetView tabSelected="1" zoomScaleNormal="100" workbookViewId="0">
      <selection activeCell="R22" sqref="R22"/>
    </sheetView>
  </sheetViews>
  <sheetFormatPr defaultRowHeight="12.75" x14ac:dyDescent="0.2"/>
  <cols>
    <col min="1" max="1" width="2.85546875" style="2" customWidth="1"/>
    <col min="2" max="2" width="4.85546875" style="2" bestFit="1" customWidth="1"/>
    <col min="3" max="3" width="31" style="2" bestFit="1" customWidth="1"/>
    <col min="4" max="4" width="7.28515625" style="2" bestFit="1" customWidth="1"/>
    <col min="5" max="10" width="4.7109375" style="2" customWidth="1"/>
    <col min="11" max="11" width="8" style="2" customWidth="1"/>
    <col min="12" max="12" width="10.28515625" style="2" bestFit="1" customWidth="1"/>
    <col min="13" max="14" width="4.7109375" style="2" customWidth="1"/>
    <col min="15" max="15" width="7.28515625" style="2" customWidth="1"/>
    <col min="16" max="16" width="10.28515625" style="2" bestFit="1" customWidth="1"/>
    <col min="17" max="17" width="2" style="2" customWidth="1"/>
    <col min="18" max="18" width="8.7109375" style="2" bestFit="1" customWidth="1"/>
    <col min="19" max="19" width="31.85546875" style="2" bestFit="1" customWidth="1"/>
    <col min="20" max="20" width="7.28515625" style="2" bestFit="1" customWidth="1"/>
    <col min="21" max="21" width="10.28515625" style="2" bestFit="1" customWidth="1"/>
    <col min="22" max="26" width="4.7109375" style="2" customWidth="1"/>
    <col min="27" max="27" width="9.140625" style="2"/>
    <col min="28" max="28" width="2" style="2" customWidth="1"/>
    <col min="29" max="16384" width="9.140625" style="2"/>
  </cols>
  <sheetData>
    <row r="1" spans="1:30" ht="9" customHeight="1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0.75" customHeight="1" thickTop="1" thickBot="1" x14ac:dyDescent="0.25">
      <c r="A2" s="1"/>
      <c r="B2" s="76" t="s">
        <v>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8"/>
      <c r="N2" s="78"/>
      <c r="O2" s="78"/>
      <c r="P2" s="79"/>
      <c r="Q2" s="1"/>
      <c r="R2" s="76" t="s">
        <v>0</v>
      </c>
      <c r="S2" s="80"/>
      <c r="T2" s="80"/>
      <c r="U2" s="80"/>
      <c r="V2" s="80"/>
      <c r="W2" s="80"/>
      <c r="X2" s="80"/>
      <c r="Y2" s="80"/>
      <c r="Z2" s="80"/>
      <c r="AA2" s="80"/>
      <c r="AB2" s="80"/>
      <c r="AC2" s="81"/>
      <c r="AD2" s="1"/>
    </row>
    <row r="3" spans="1:30" ht="6" customHeight="1" thickTop="1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5" customHeight="1" thickTop="1" thickBot="1" x14ac:dyDescent="0.3">
      <c r="A4" s="1"/>
      <c r="B4" s="25" t="s">
        <v>1</v>
      </c>
      <c r="C4" s="26" t="s">
        <v>2</v>
      </c>
      <c r="D4" s="38" t="s">
        <v>3</v>
      </c>
      <c r="E4" s="26">
        <v>1</v>
      </c>
      <c r="F4" s="26">
        <v>2</v>
      </c>
      <c r="G4" s="26">
        <v>3</v>
      </c>
      <c r="H4" s="26">
        <v>4</v>
      </c>
      <c r="I4" s="26">
        <v>5</v>
      </c>
      <c r="J4" s="26">
        <v>6</v>
      </c>
      <c r="K4" s="26" t="s">
        <v>4</v>
      </c>
      <c r="L4" s="26" t="s">
        <v>5</v>
      </c>
      <c r="M4" s="26">
        <v>7</v>
      </c>
      <c r="N4" s="26">
        <v>8</v>
      </c>
      <c r="O4" s="26" t="s">
        <v>6</v>
      </c>
      <c r="P4" s="27" t="s">
        <v>5</v>
      </c>
      <c r="Q4" s="1"/>
      <c r="R4" s="7" t="s">
        <v>28</v>
      </c>
      <c r="S4" s="3" t="s">
        <v>2</v>
      </c>
      <c r="T4" s="29" t="s">
        <v>3</v>
      </c>
      <c r="U4" s="7" t="s">
        <v>9</v>
      </c>
      <c r="V4" s="3">
        <v>1</v>
      </c>
      <c r="W4" s="3">
        <v>2</v>
      </c>
      <c r="X4" s="3">
        <v>3</v>
      </c>
      <c r="Y4" s="3">
        <v>4</v>
      </c>
      <c r="Z4" s="3">
        <v>5</v>
      </c>
      <c r="AA4" s="3" t="s">
        <v>7</v>
      </c>
      <c r="AB4" s="5"/>
      <c r="AC4" s="4" t="s">
        <v>5</v>
      </c>
      <c r="AD4" s="1"/>
    </row>
    <row r="5" spans="1:30" ht="15" customHeight="1" thickTop="1" x14ac:dyDescent="0.2">
      <c r="A5" s="1"/>
      <c r="B5" s="6">
        <v>1</v>
      </c>
      <c r="C5" s="21" t="s">
        <v>25</v>
      </c>
      <c r="D5" s="39"/>
      <c r="E5" s="47">
        <v>206</v>
      </c>
      <c r="F5" s="47">
        <v>209</v>
      </c>
      <c r="G5" s="47">
        <v>216</v>
      </c>
      <c r="H5" s="47">
        <v>227</v>
      </c>
      <c r="I5" s="47">
        <v>215</v>
      </c>
      <c r="J5" s="47">
        <v>213</v>
      </c>
      <c r="K5" s="48">
        <f t="shared" ref="K5:K21" si="0">SUM(E5:J5)+COUNT(E5:J5)*D5</f>
        <v>1286</v>
      </c>
      <c r="L5" s="49">
        <f t="shared" ref="L5:L21" si="1">SUM(E5:J5)/COUNT(E5:J5)</f>
        <v>214.33333333333334</v>
      </c>
      <c r="M5" s="47">
        <v>187</v>
      </c>
      <c r="N5" s="47">
        <v>247</v>
      </c>
      <c r="O5" s="48">
        <f t="shared" ref="O5:O19" si="2">SUM(K5+M5+N5)+COUNT(M5:N5)*D5</f>
        <v>1720</v>
      </c>
      <c r="P5" s="50">
        <f t="shared" ref="P5:P19" si="3">SUM(E5+F5+G5+H5+I5+J5+M5+N5)/(COUNT(E5:J5)+COUNT(M5:N5))</f>
        <v>215</v>
      </c>
      <c r="Q5" s="1"/>
      <c r="R5" s="7">
        <v>1</v>
      </c>
      <c r="S5" s="8" t="s">
        <v>25</v>
      </c>
      <c r="T5" s="22"/>
      <c r="U5" s="9">
        <v>80</v>
      </c>
      <c r="V5" s="10">
        <v>255</v>
      </c>
      <c r="W5" s="10">
        <v>246</v>
      </c>
      <c r="X5" s="10">
        <v>202</v>
      </c>
      <c r="Y5" s="10">
        <v>187</v>
      </c>
      <c r="Z5" s="10">
        <v>213</v>
      </c>
      <c r="AA5" s="11">
        <f t="shared" ref="AA5:AA10" si="4">SUM(V5:Z5)+U5+COUNT(V5:Z5)*T5</f>
        <v>1183</v>
      </c>
      <c r="AB5" s="5"/>
      <c r="AC5" s="37">
        <f t="shared" ref="AC5:AC10" si="5">SUM(V5:Z5)/COUNT(V5:Z5)</f>
        <v>220.6</v>
      </c>
      <c r="AD5" s="1"/>
    </row>
    <row r="6" spans="1:30" ht="15" customHeight="1" x14ac:dyDescent="0.2">
      <c r="A6" s="1"/>
      <c r="B6" s="13">
        <v>2</v>
      </c>
      <c r="C6" s="17" t="s">
        <v>15</v>
      </c>
      <c r="D6" s="22"/>
      <c r="E6" s="10">
        <v>212</v>
      </c>
      <c r="F6" s="10">
        <v>206</v>
      </c>
      <c r="G6" s="10">
        <v>247</v>
      </c>
      <c r="H6" s="10">
        <v>232</v>
      </c>
      <c r="I6" s="10">
        <v>188</v>
      </c>
      <c r="J6" s="10">
        <v>207</v>
      </c>
      <c r="K6" s="51">
        <f t="shared" si="0"/>
        <v>1292</v>
      </c>
      <c r="L6" s="37">
        <f t="shared" si="1"/>
        <v>215.33333333333334</v>
      </c>
      <c r="M6" s="10">
        <v>201</v>
      </c>
      <c r="N6" s="10">
        <v>166</v>
      </c>
      <c r="O6" s="51">
        <f t="shared" si="2"/>
        <v>1659</v>
      </c>
      <c r="P6" s="52">
        <f t="shared" si="3"/>
        <v>207.375</v>
      </c>
      <c r="Q6" s="1"/>
      <c r="R6" s="7">
        <v>2</v>
      </c>
      <c r="S6" s="8" t="s">
        <v>13</v>
      </c>
      <c r="T6" s="22"/>
      <c r="U6" s="9">
        <v>80</v>
      </c>
      <c r="V6" s="10">
        <v>168</v>
      </c>
      <c r="W6" s="10">
        <v>205</v>
      </c>
      <c r="X6" s="10">
        <v>234</v>
      </c>
      <c r="Y6" s="10">
        <v>218</v>
      </c>
      <c r="Z6" s="10">
        <v>217</v>
      </c>
      <c r="AA6" s="11">
        <f t="shared" si="4"/>
        <v>1122</v>
      </c>
      <c r="AB6" s="5"/>
      <c r="AC6" s="37">
        <f t="shared" si="5"/>
        <v>208.4</v>
      </c>
      <c r="AD6" s="1"/>
    </row>
    <row r="7" spans="1:30" ht="15" customHeight="1" x14ac:dyDescent="0.2">
      <c r="A7" s="1"/>
      <c r="B7" s="13">
        <v>3</v>
      </c>
      <c r="C7" s="17" t="s">
        <v>26</v>
      </c>
      <c r="D7" s="22"/>
      <c r="E7" s="10">
        <v>257</v>
      </c>
      <c r="F7" s="10">
        <v>157</v>
      </c>
      <c r="G7" s="10">
        <v>181</v>
      </c>
      <c r="H7" s="10">
        <v>247</v>
      </c>
      <c r="I7" s="10">
        <v>203</v>
      </c>
      <c r="J7" s="10">
        <v>183</v>
      </c>
      <c r="K7" s="51">
        <f t="shared" si="0"/>
        <v>1228</v>
      </c>
      <c r="L7" s="37">
        <f t="shared" si="1"/>
        <v>204.66666666666666</v>
      </c>
      <c r="M7" s="10">
        <v>188</v>
      </c>
      <c r="N7" s="10">
        <v>189</v>
      </c>
      <c r="O7" s="51">
        <f t="shared" si="2"/>
        <v>1605</v>
      </c>
      <c r="P7" s="52">
        <f t="shared" si="3"/>
        <v>200.625</v>
      </c>
      <c r="Q7" s="1"/>
      <c r="R7" s="7">
        <v>3</v>
      </c>
      <c r="S7" s="14" t="s">
        <v>15</v>
      </c>
      <c r="T7" s="22"/>
      <c r="U7" s="9">
        <v>20</v>
      </c>
      <c r="V7" s="10">
        <v>184</v>
      </c>
      <c r="W7" s="10">
        <v>184</v>
      </c>
      <c r="X7" s="10">
        <v>244</v>
      </c>
      <c r="Y7" s="10">
        <v>217</v>
      </c>
      <c r="Z7" s="10">
        <v>205</v>
      </c>
      <c r="AA7" s="11">
        <f t="shared" si="4"/>
        <v>1054</v>
      </c>
      <c r="AB7" s="5"/>
      <c r="AC7" s="37">
        <f t="shared" si="5"/>
        <v>206.8</v>
      </c>
      <c r="AD7" s="1"/>
    </row>
    <row r="8" spans="1:30" ht="15" customHeight="1" x14ac:dyDescent="0.2">
      <c r="A8" s="1"/>
      <c r="B8" s="13">
        <v>4</v>
      </c>
      <c r="C8" s="17" t="s">
        <v>13</v>
      </c>
      <c r="D8" s="22"/>
      <c r="E8" s="10">
        <v>212</v>
      </c>
      <c r="F8" s="10">
        <v>256</v>
      </c>
      <c r="G8" s="10">
        <v>189</v>
      </c>
      <c r="H8" s="10">
        <v>212</v>
      </c>
      <c r="I8" s="10">
        <v>190</v>
      </c>
      <c r="J8" s="10">
        <v>175</v>
      </c>
      <c r="K8" s="51">
        <f t="shared" si="0"/>
        <v>1234</v>
      </c>
      <c r="L8" s="37">
        <f t="shared" si="1"/>
        <v>205.66666666666666</v>
      </c>
      <c r="M8" s="10">
        <v>165</v>
      </c>
      <c r="N8" s="10">
        <v>193</v>
      </c>
      <c r="O8" s="51">
        <f t="shared" si="2"/>
        <v>1592</v>
      </c>
      <c r="P8" s="53">
        <f t="shared" si="3"/>
        <v>199</v>
      </c>
      <c r="Q8" s="1"/>
      <c r="R8" s="3">
        <v>4</v>
      </c>
      <c r="S8" s="14" t="s">
        <v>26</v>
      </c>
      <c r="T8" s="22"/>
      <c r="U8" s="9">
        <v>60</v>
      </c>
      <c r="V8" s="10">
        <v>182</v>
      </c>
      <c r="W8" s="10">
        <v>200</v>
      </c>
      <c r="X8" s="10">
        <v>195</v>
      </c>
      <c r="Y8" s="10">
        <v>184</v>
      </c>
      <c r="Z8" s="10">
        <v>137</v>
      </c>
      <c r="AA8" s="11">
        <f t="shared" si="4"/>
        <v>958</v>
      </c>
      <c r="AB8" s="5"/>
      <c r="AC8" s="12">
        <f t="shared" si="5"/>
        <v>179.6</v>
      </c>
      <c r="AD8" s="1"/>
    </row>
    <row r="9" spans="1:30" ht="15" customHeight="1" x14ac:dyDescent="0.2">
      <c r="A9" s="1"/>
      <c r="B9" s="13">
        <v>5</v>
      </c>
      <c r="C9" s="30" t="s">
        <v>11</v>
      </c>
      <c r="D9" s="22">
        <v>20</v>
      </c>
      <c r="E9" s="10">
        <v>182</v>
      </c>
      <c r="F9" s="10">
        <v>191</v>
      </c>
      <c r="G9" s="10">
        <v>170</v>
      </c>
      <c r="H9" s="10">
        <v>169</v>
      </c>
      <c r="I9" s="10">
        <v>153</v>
      </c>
      <c r="J9" s="10">
        <v>158</v>
      </c>
      <c r="K9" s="51">
        <f t="shared" si="0"/>
        <v>1143</v>
      </c>
      <c r="L9" s="12">
        <f t="shared" si="1"/>
        <v>170.5</v>
      </c>
      <c r="M9" s="10">
        <v>190</v>
      </c>
      <c r="N9" s="10">
        <v>190</v>
      </c>
      <c r="O9" s="51">
        <f t="shared" si="2"/>
        <v>1563</v>
      </c>
      <c r="P9" s="53">
        <f t="shared" si="3"/>
        <v>175.375</v>
      </c>
      <c r="Q9" s="1"/>
      <c r="R9" s="3">
        <v>5</v>
      </c>
      <c r="S9" s="14" t="s">
        <v>22</v>
      </c>
      <c r="T9" s="22"/>
      <c r="U9" s="9">
        <v>40</v>
      </c>
      <c r="V9" s="10">
        <v>194</v>
      </c>
      <c r="W9" s="10">
        <v>168</v>
      </c>
      <c r="X9" s="10">
        <v>168</v>
      </c>
      <c r="Y9" s="10">
        <v>189</v>
      </c>
      <c r="Z9" s="10">
        <v>180</v>
      </c>
      <c r="AA9" s="11">
        <f t="shared" si="4"/>
        <v>939</v>
      </c>
      <c r="AB9" s="5"/>
      <c r="AC9" s="12">
        <f t="shared" si="5"/>
        <v>179.8</v>
      </c>
      <c r="AD9" s="1"/>
    </row>
    <row r="10" spans="1:30" ht="15" customHeight="1" thickBot="1" x14ac:dyDescent="0.25">
      <c r="A10" s="1"/>
      <c r="B10" s="24">
        <v>6</v>
      </c>
      <c r="C10" s="18" t="s">
        <v>22</v>
      </c>
      <c r="D10" s="40"/>
      <c r="E10" s="54">
        <v>239</v>
      </c>
      <c r="F10" s="54">
        <v>158</v>
      </c>
      <c r="G10" s="54">
        <v>184</v>
      </c>
      <c r="H10" s="54">
        <v>248</v>
      </c>
      <c r="I10" s="54">
        <v>178</v>
      </c>
      <c r="J10" s="54">
        <v>192</v>
      </c>
      <c r="K10" s="55">
        <f t="shared" si="0"/>
        <v>1199</v>
      </c>
      <c r="L10" s="56">
        <f t="shared" si="1"/>
        <v>199.83333333333334</v>
      </c>
      <c r="M10" s="54">
        <v>174</v>
      </c>
      <c r="N10" s="54">
        <v>187</v>
      </c>
      <c r="O10" s="55">
        <f t="shared" si="2"/>
        <v>1560</v>
      </c>
      <c r="P10" s="57">
        <f t="shared" si="3"/>
        <v>195</v>
      </c>
      <c r="Q10" s="1"/>
      <c r="R10" s="3">
        <v>6</v>
      </c>
      <c r="S10" s="34" t="s">
        <v>11</v>
      </c>
      <c r="T10" s="22">
        <v>20</v>
      </c>
      <c r="U10" s="9">
        <v>20</v>
      </c>
      <c r="V10" s="10">
        <v>182</v>
      </c>
      <c r="W10" s="10">
        <v>159</v>
      </c>
      <c r="X10" s="10">
        <v>168</v>
      </c>
      <c r="Y10" s="10">
        <v>147</v>
      </c>
      <c r="Z10" s="10">
        <v>147</v>
      </c>
      <c r="AA10" s="11">
        <f t="shared" si="4"/>
        <v>923</v>
      </c>
      <c r="AB10" s="5"/>
      <c r="AC10" s="12">
        <f t="shared" si="5"/>
        <v>160.6</v>
      </c>
      <c r="AD10" s="1"/>
    </row>
    <row r="11" spans="1:30" ht="15" customHeight="1" thickTop="1" thickBot="1" x14ac:dyDescent="0.25">
      <c r="A11" s="1"/>
      <c r="B11" s="19">
        <v>7</v>
      </c>
      <c r="C11" s="20" t="s">
        <v>16</v>
      </c>
      <c r="D11" s="41"/>
      <c r="E11" s="58">
        <v>204</v>
      </c>
      <c r="F11" s="58">
        <v>213</v>
      </c>
      <c r="G11" s="58">
        <v>193</v>
      </c>
      <c r="H11" s="58">
        <v>181</v>
      </c>
      <c r="I11" s="58">
        <v>206</v>
      </c>
      <c r="J11" s="58">
        <v>181</v>
      </c>
      <c r="K11" s="59">
        <f t="shared" si="0"/>
        <v>1178</v>
      </c>
      <c r="L11" s="60">
        <f t="shared" si="1"/>
        <v>196.33333333333334</v>
      </c>
      <c r="M11" s="58">
        <v>161</v>
      </c>
      <c r="N11" s="58">
        <v>213</v>
      </c>
      <c r="O11" s="59">
        <f t="shared" si="2"/>
        <v>1552</v>
      </c>
      <c r="P11" s="61">
        <f t="shared" si="3"/>
        <v>194</v>
      </c>
      <c r="Q11" s="1"/>
      <c r="R11" s="1"/>
      <c r="S11" s="1"/>
      <c r="T11" s="1"/>
      <c r="U11" s="15"/>
      <c r="V11" s="1"/>
      <c r="W11" s="1"/>
      <c r="X11" s="1"/>
      <c r="Y11" s="1"/>
      <c r="Z11" s="1"/>
      <c r="AA11" s="1"/>
      <c r="AB11" s="1"/>
      <c r="AC11" s="1"/>
      <c r="AD11" s="1"/>
    </row>
    <row r="12" spans="1:30" ht="15" customHeight="1" thickTop="1" thickBot="1" x14ac:dyDescent="0.25">
      <c r="A12" s="1"/>
      <c r="B12" s="16">
        <v>8</v>
      </c>
      <c r="C12" s="17" t="s">
        <v>23</v>
      </c>
      <c r="D12" s="22"/>
      <c r="E12" s="10">
        <v>196</v>
      </c>
      <c r="F12" s="10">
        <v>199</v>
      </c>
      <c r="G12" s="10">
        <v>215</v>
      </c>
      <c r="H12" s="10">
        <v>180</v>
      </c>
      <c r="I12" s="10">
        <v>224</v>
      </c>
      <c r="J12" s="10">
        <v>181</v>
      </c>
      <c r="K12" s="51">
        <f t="shared" si="0"/>
        <v>1195</v>
      </c>
      <c r="L12" s="12">
        <f t="shared" si="1"/>
        <v>199.16666666666666</v>
      </c>
      <c r="M12" s="10">
        <v>172</v>
      </c>
      <c r="N12" s="10">
        <v>179</v>
      </c>
      <c r="O12" s="51">
        <f t="shared" si="2"/>
        <v>1546</v>
      </c>
      <c r="P12" s="53">
        <f t="shared" si="3"/>
        <v>193.25</v>
      </c>
      <c r="Q12" s="1"/>
      <c r="R12" s="82" t="s">
        <v>27</v>
      </c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4"/>
      <c r="AD12" s="1"/>
    </row>
    <row r="13" spans="1:30" ht="15" customHeight="1" thickTop="1" x14ac:dyDescent="0.2">
      <c r="A13" s="1"/>
      <c r="B13" s="16">
        <v>9</v>
      </c>
      <c r="C13" s="17" t="s">
        <v>17</v>
      </c>
      <c r="D13" s="22"/>
      <c r="E13" s="10">
        <v>212</v>
      </c>
      <c r="F13" s="10">
        <v>196</v>
      </c>
      <c r="G13" s="10">
        <v>175</v>
      </c>
      <c r="H13" s="10">
        <v>196</v>
      </c>
      <c r="I13" s="10">
        <v>188</v>
      </c>
      <c r="J13" s="10">
        <v>208</v>
      </c>
      <c r="K13" s="51">
        <f t="shared" si="0"/>
        <v>1175</v>
      </c>
      <c r="L13" s="12">
        <f t="shared" si="1"/>
        <v>195.83333333333334</v>
      </c>
      <c r="M13" s="10">
        <v>201</v>
      </c>
      <c r="N13" s="10">
        <v>169</v>
      </c>
      <c r="O13" s="51">
        <f t="shared" si="2"/>
        <v>1545</v>
      </c>
      <c r="P13" s="53">
        <f t="shared" si="3"/>
        <v>193.125</v>
      </c>
      <c r="Q13" s="1"/>
      <c r="R13" s="7" t="s">
        <v>28</v>
      </c>
      <c r="S13" s="3" t="s">
        <v>2</v>
      </c>
      <c r="T13" s="29" t="s">
        <v>3</v>
      </c>
      <c r="U13" s="7" t="s">
        <v>9</v>
      </c>
      <c r="V13" s="3">
        <v>1</v>
      </c>
      <c r="W13" s="3">
        <v>2</v>
      </c>
      <c r="X13" s="3">
        <v>3</v>
      </c>
      <c r="Y13" s="32"/>
      <c r="Z13" s="32"/>
      <c r="AA13" s="3" t="s">
        <v>7</v>
      </c>
      <c r="AB13" s="5"/>
      <c r="AC13" s="4" t="s">
        <v>5</v>
      </c>
      <c r="AD13" s="1"/>
    </row>
    <row r="14" spans="1:30" ht="15" customHeight="1" thickBot="1" x14ac:dyDescent="0.25">
      <c r="A14" s="1"/>
      <c r="B14" s="23">
        <v>10</v>
      </c>
      <c r="C14" s="31" t="s">
        <v>12</v>
      </c>
      <c r="D14" s="42">
        <v>20</v>
      </c>
      <c r="E14" s="62">
        <v>172</v>
      </c>
      <c r="F14" s="62">
        <v>167</v>
      </c>
      <c r="G14" s="62">
        <v>148</v>
      </c>
      <c r="H14" s="62">
        <v>194</v>
      </c>
      <c r="I14" s="62">
        <v>170</v>
      </c>
      <c r="J14" s="62">
        <v>168</v>
      </c>
      <c r="K14" s="63">
        <f t="shared" si="0"/>
        <v>1139</v>
      </c>
      <c r="L14" s="64">
        <f t="shared" si="1"/>
        <v>169.83333333333334</v>
      </c>
      <c r="M14" s="62">
        <v>192</v>
      </c>
      <c r="N14" s="62">
        <v>162</v>
      </c>
      <c r="O14" s="63">
        <f t="shared" si="2"/>
        <v>1533</v>
      </c>
      <c r="P14" s="65">
        <f t="shared" si="3"/>
        <v>171.625</v>
      </c>
      <c r="Q14" s="1"/>
      <c r="R14" s="36">
        <v>7</v>
      </c>
      <c r="S14" s="34" t="s">
        <v>12</v>
      </c>
      <c r="T14" s="22">
        <v>20</v>
      </c>
      <c r="U14" s="9">
        <v>40</v>
      </c>
      <c r="V14" s="10">
        <v>218</v>
      </c>
      <c r="W14" s="10">
        <v>188</v>
      </c>
      <c r="X14" s="10">
        <v>185</v>
      </c>
      <c r="Y14" s="33"/>
      <c r="Z14" s="33"/>
      <c r="AA14" s="11">
        <f>SUM(V14:Z14)+U14+COUNT(V14:Z14)*T14</f>
        <v>691</v>
      </c>
      <c r="AB14" s="5"/>
      <c r="AC14" s="12">
        <f>SUM(V14:Z14)/COUNT(V14:Z14)</f>
        <v>197</v>
      </c>
      <c r="AD14" s="1"/>
    </row>
    <row r="15" spans="1:30" ht="15" customHeight="1" thickTop="1" x14ac:dyDescent="0.2">
      <c r="A15" s="1"/>
      <c r="B15" s="43">
        <v>11</v>
      </c>
      <c r="C15" s="21" t="s">
        <v>20</v>
      </c>
      <c r="D15" s="39"/>
      <c r="E15" s="47">
        <v>126</v>
      </c>
      <c r="F15" s="47">
        <v>163</v>
      </c>
      <c r="G15" s="47">
        <v>163</v>
      </c>
      <c r="H15" s="47">
        <v>223</v>
      </c>
      <c r="I15" s="47">
        <v>165</v>
      </c>
      <c r="J15" s="47">
        <v>225</v>
      </c>
      <c r="K15" s="48">
        <f t="shared" si="0"/>
        <v>1065</v>
      </c>
      <c r="L15" s="66">
        <f t="shared" si="1"/>
        <v>177.5</v>
      </c>
      <c r="M15" s="47">
        <v>229</v>
      </c>
      <c r="N15" s="47">
        <v>200</v>
      </c>
      <c r="O15" s="48">
        <f t="shared" si="2"/>
        <v>1494</v>
      </c>
      <c r="P15" s="67">
        <f t="shared" si="3"/>
        <v>186.75</v>
      </c>
      <c r="Q15" s="1"/>
      <c r="R15" s="36">
        <v>8</v>
      </c>
      <c r="S15" s="8" t="s">
        <v>17</v>
      </c>
      <c r="T15" s="22"/>
      <c r="U15" s="9">
        <v>20</v>
      </c>
      <c r="V15" s="10">
        <v>235</v>
      </c>
      <c r="W15" s="10">
        <v>178</v>
      </c>
      <c r="X15" s="10">
        <v>223</v>
      </c>
      <c r="Y15" s="33"/>
      <c r="Z15" s="33"/>
      <c r="AA15" s="11">
        <f>SUM(V15:Z15)+U15+COUNT(V15:Z15)*T15</f>
        <v>656</v>
      </c>
      <c r="AB15" s="5"/>
      <c r="AC15" s="37">
        <f>SUM(V15:Z15)/COUNT(V15:Z15)</f>
        <v>212</v>
      </c>
      <c r="AD15" s="1"/>
    </row>
    <row r="16" spans="1:30" ht="15" customHeight="1" x14ac:dyDescent="0.2">
      <c r="A16" s="1"/>
      <c r="B16" s="44">
        <v>12</v>
      </c>
      <c r="C16" s="17" t="s">
        <v>14</v>
      </c>
      <c r="D16" s="22"/>
      <c r="E16" s="10">
        <v>216</v>
      </c>
      <c r="F16" s="10">
        <v>138</v>
      </c>
      <c r="G16" s="10">
        <v>189</v>
      </c>
      <c r="H16" s="10">
        <v>200</v>
      </c>
      <c r="I16" s="10">
        <v>163</v>
      </c>
      <c r="J16" s="10">
        <v>189</v>
      </c>
      <c r="K16" s="51">
        <f t="shared" si="0"/>
        <v>1095</v>
      </c>
      <c r="L16" s="12">
        <f t="shared" si="1"/>
        <v>182.5</v>
      </c>
      <c r="M16" s="10">
        <v>153</v>
      </c>
      <c r="N16" s="10">
        <v>233</v>
      </c>
      <c r="O16" s="51">
        <f t="shared" si="2"/>
        <v>1481</v>
      </c>
      <c r="P16" s="53">
        <f t="shared" si="3"/>
        <v>185.125</v>
      </c>
      <c r="Q16" s="1"/>
      <c r="R16" s="36">
        <v>9</v>
      </c>
      <c r="S16" s="8" t="s">
        <v>18</v>
      </c>
      <c r="T16" s="22"/>
      <c r="U16" s="9">
        <v>40</v>
      </c>
      <c r="V16" s="10">
        <v>194</v>
      </c>
      <c r="W16" s="10">
        <v>222</v>
      </c>
      <c r="X16" s="10">
        <v>179</v>
      </c>
      <c r="Y16" s="33"/>
      <c r="Z16" s="33"/>
      <c r="AA16" s="11">
        <f>SUM(V16:Z16)+U16+COUNT(V16:Z16)*T16</f>
        <v>635</v>
      </c>
      <c r="AB16" s="5"/>
      <c r="AC16" s="12">
        <f>SUM(V16:Z16)/COUNT(V16:Z16)</f>
        <v>198.33333333333334</v>
      </c>
      <c r="AD16" s="1"/>
    </row>
    <row r="17" spans="1:30" ht="15" customHeight="1" x14ac:dyDescent="0.2">
      <c r="A17" s="1"/>
      <c r="B17" s="44">
        <v>13</v>
      </c>
      <c r="C17" s="17" t="s">
        <v>18</v>
      </c>
      <c r="D17" s="22"/>
      <c r="E17" s="10">
        <v>171</v>
      </c>
      <c r="F17" s="10">
        <v>191</v>
      </c>
      <c r="G17" s="10">
        <v>198</v>
      </c>
      <c r="H17" s="10">
        <v>173</v>
      </c>
      <c r="I17" s="10">
        <v>174</v>
      </c>
      <c r="J17" s="10">
        <v>191</v>
      </c>
      <c r="K17" s="51">
        <f t="shared" si="0"/>
        <v>1098</v>
      </c>
      <c r="L17" s="12">
        <f t="shared" si="1"/>
        <v>183</v>
      </c>
      <c r="M17" s="10">
        <v>193</v>
      </c>
      <c r="N17" s="10">
        <v>154</v>
      </c>
      <c r="O17" s="51">
        <f t="shared" si="2"/>
        <v>1445</v>
      </c>
      <c r="P17" s="53">
        <f t="shared" si="3"/>
        <v>180.625</v>
      </c>
      <c r="Q17" s="1"/>
      <c r="R17" s="36">
        <v>10</v>
      </c>
      <c r="S17" s="14" t="s">
        <v>20</v>
      </c>
      <c r="T17" s="22"/>
      <c r="U17" s="9">
        <v>20</v>
      </c>
      <c r="V17" s="10">
        <v>175</v>
      </c>
      <c r="W17" s="10">
        <v>196</v>
      </c>
      <c r="X17" s="10">
        <v>152</v>
      </c>
      <c r="Y17" s="33"/>
      <c r="Z17" s="33"/>
      <c r="AA17" s="11">
        <f>SUM(V17:Z17)+U17+COUNT(V17:Z17)*T17</f>
        <v>543</v>
      </c>
      <c r="AB17" s="5"/>
      <c r="AC17" s="12">
        <f>SUM(V17:Z17)/COUNT(V17:Z17)</f>
        <v>174.33333333333334</v>
      </c>
      <c r="AD17" s="1"/>
    </row>
    <row r="18" spans="1:30" ht="15" customHeight="1" x14ac:dyDescent="0.2">
      <c r="A18" s="1"/>
      <c r="B18" s="44">
        <v>14</v>
      </c>
      <c r="C18" s="17" t="s">
        <v>24</v>
      </c>
      <c r="D18" s="22"/>
      <c r="E18" s="10">
        <v>224</v>
      </c>
      <c r="F18" s="10">
        <v>138</v>
      </c>
      <c r="G18" s="10">
        <v>171</v>
      </c>
      <c r="H18" s="10">
        <v>184</v>
      </c>
      <c r="I18" s="10">
        <v>201</v>
      </c>
      <c r="J18" s="10">
        <v>181</v>
      </c>
      <c r="K18" s="51">
        <f t="shared" si="0"/>
        <v>1099</v>
      </c>
      <c r="L18" s="12">
        <f t="shared" si="1"/>
        <v>183.16666666666666</v>
      </c>
      <c r="M18" s="10">
        <v>150</v>
      </c>
      <c r="N18" s="10">
        <v>181</v>
      </c>
      <c r="O18" s="51">
        <f t="shared" si="2"/>
        <v>1430</v>
      </c>
      <c r="P18" s="53">
        <f t="shared" si="3"/>
        <v>178.75</v>
      </c>
      <c r="Q18" s="1"/>
      <c r="R18" s="1"/>
      <c r="S18" s="1"/>
      <c r="T18" s="1"/>
      <c r="U18" s="35"/>
      <c r="V18" s="1"/>
      <c r="W18" s="1"/>
      <c r="X18" s="1"/>
      <c r="Y18" s="1"/>
      <c r="Z18" s="1"/>
      <c r="AA18" s="1"/>
      <c r="AB18" s="1"/>
      <c r="AC18" s="1"/>
      <c r="AD18" s="1"/>
    </row>
    <row r="19" spans="1:30" ht="15" customHeight="1" thickBot="1" x14ac:dyDescent="0.25">
      <c r="A19" s="1"/>
      <c r="B19" s="45">
        <v>15</v>
      </c>
      <c r="C19" s="18" t="s">
        <v>19</v>
      </c>
      <c r="D19" s="40"/>
      <c r="E19" s="54">
        <v>217</v>
      </c>
      <c r="F19" s="54">
        <v>148</v>
      </c>
      <c r="G19" s="54">
        <v>175</v>
      </c>
      <c r="H19" s="54">
        <v>233</v>
      </c>
      <c r="I19" s="54">
        <v>170</v>
      </c>
      <c r="J19" s="54">
        <v>135</v>
      </c>
      <c r="K19" s="55">
        <f t="shared" si="0"/>
        <v>1078</v>
      </c>
      <c r="L19" s="56">
        <f t="shared" si="1"/>
        <v>179.66666666666666</v>
      </c>
      <c r="M19" s="54">
        <v>134</v>
      </c>
      <c r="N19" s="54">
        <v>150</v>
      </c>
      <c r="O19" s="55">
        <f t="shared" si="2"/>
        <v>1362</v>
      </c>
      <c r="P19" s="57">
        <f t="shared" si="3"/>
        <v>170.25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" customHeight="1" thickTop="1" x14ac:dyDescent="0.2">
      <c r="A20" s="1"/>
      <c r="B20" s="46">
        <v>16</v>
      </c>
      <c r="C20" s="20" t="s">
        <v>21</v>
      </c>
      <c r="D20" s="41"/>
      <c r="E20" s="58">
        <v>181</v>
      </c>
      <c r="F20" s="58">
        <v>208</v>
      </c>
      <c r="G20" s="58">
        <v>148</v>
      </c>
      <c r="H20" s="58">
        <v>179</v>
      </c>
      <c r="I20" s="58">
        <v>183</v>
      </c>
      <c r="J20" s="58">
        <v>187</v>
      </c>
      <c r="K20" s="59">
        <f t="shared" si="0"/>
        <v>1086</v>
      </c>
      <c r="L20" s="60">
        <f t="shared" si="1"/>
        <v>181</v>
      </c>
      <c r="M20" s="68"/>
      <c r="N20" s="69"/>
      <c r="O20" s="70"/>
      <c r="P20" s="71"/>
      <c r="Q20" s="1"/>
      <c r="R20" s="1"/>
      <c r="S20" s="1"/>
      <c r="T20" s="1"/>
      <c r="U20" s="28"/>
      <c r="V20" s="1"/>
      <c r="W20" s="1"/>
      <c r="X20" s="1"/>
      <c r="Y20" s="1"/>
      <c r="Z20" s="1"/>
      <c r="AA20" s="1"/>
      <c r="AB20" s="1"/>
      <c r="AC20" s="1"/>
      <c r="AD20" s="1"/>
    </row>
    <row r="21" spans="1:30" ht="15" customHeight="1" x14ac:dyDescent="0.2">
      <c r="A21" s="1"/>
      <c r="B21" s="44">
        <v>17</v>
      </c>
      <c r="C21" s="17" t="s">
        <v>10</v>
      </c>
      <c r="D21" s="22"/>
      <c r="E21" s="10">
        <v>152</v>
      </c>
      <c r="F21" s="10">
        <v>213</v>
      </c>
      <c r="G21" s="10">
        <v>172</v>
      </c>
      <c r="H21" s="10">
        <v>148</v>
      </c>
      <c r="I21" s="10">
        <v>178</v>
      </c>
      <c r="J21" s="10">
        <v>210</v>
      </c>
      <c r="K21" s="51">
        <f t="shared" si="0"/>
        <v>1073</v>
      </c>
      <c r="L21" s="12">
        <f t="shared" si="1"/>
        <v>178.83333333333334</v>
      </c>
      <c r="M21" s="72"/>
      <c r="N21" s="73"/>
      <c r="O21" s="74"/>
      <c r="P21" s="75"/>
      <c r="Q21" s="1"/>
      <c r="R21" s="1"/>
      <c r="S21" s="1"/>
      <c r="T21" s="1"/>
      <c r="U21" s="15"/>
      <c r="V21" s="1"/>
      <c r="W21" s="1"/>
      <c r="X21" s="1"/>
      <c r="Y21" s="1"/>
      <c r="Z21" s="1"/>
      <c r="AA21" s="1"/>
      <c r="AB21" s="1"/>
      <c r="AC21" s="1"/>
      <c r="AD21" s="1"/>
    </row>
    <row r="22" spans="1:30" ht="14.25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28"/>
      <c r="V22" s="1"/>
      <c r="W22" s="1"/>
      <c r="X22" s="1"/>
      <c r="Y22" s="1"/>
      <c r="Z22" s="1"/>
      <c r="AA22" s="1"/>
      <c r="AB22" s="1"/>
      <c r="AC22" s="1"/>
      <c r="AD22" s="1"/>
    </row>
    <row r="23" spans="1:3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</sheetData>
  <sortState ref="S5:AA10">
    <sortCondition descending="1" ref="AA5:AA10"/>
  </sortState>
  <mergeCells count="3">
    <mergeCell ref="B2:P2"/>
    <mergeCell ref="R2:AC2"/>
    <mergeCell ref="R12:AC12"/>
  </mergeCells>
  <conditionalFormatting sqref="E5:J21">
    <cfRule type="cellIs" dxfId="7" priority="6" stopIfTrue="1" operator="greaterThan">
      <formula>199</formula>
    </cfRule>
    <cfRule type="cellIs" dxfId="6" priority="7" stopIfTrue="1" operator="greaterThan">
      <formula>199</formula>
    </cfRule>
    <cfRule type="cellIs" dxfId="5" priority="8" stopIfTrue="1" operator="greaterThan">
      <formula>199</formula>
    </cfRule>
  </conditionalFormatting>
  <conditionalFormatting sqref="M5:N21">
    <cfRule type="cellIs" dxfId="4" priority="3" stopIfTrue="1" operator="greaterThan">
      <formula>199</formula>
    </cfRule>
    <cfRule type="cellIs" dxfId="3" priority="4" stopIfTrue="1" operator="greaterThan">
      <formula>199</formula>
    </cfRule>
    <cfRule type="cellIs" dxfId="2" priority="5" stopIfTrue="1" operator="greaterThan">
      <formula>199</formula>
    </cfRule>
  </conditionalFormatting>
  <conditionalFormatting sqref="V5:Z10">
    <cfRule type="cellIs" dxfId="1" priority="2" stopIfTrue="1" operator="greaterThan">
      <formula>199</formula>
    </cfRule>
  </conditionalFormatting>
  <conditionalFormatting sqref="V14:Z17">
    <cfRule type="cellIs" dxfId="0" priority="1" stopIfTrue="1" operator="greaterThan">
      <formula>199</formula>
    </cfRule>
  </conditionalFormatting>
  <printOptions horizontalCentered="1" verticalCentered="1"/>
  <pageMargins left="0" right="0" top="0" bottom="0" header="0" footer="0"/>
  <pageSetup paperSize="9" scale="15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I (16.09)</vt:lpstr>
      <vt:lpstr>'I (16.09)'!Obszar_wydruku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Aquos</dc:creator>
  <cp:lastModifiedBy>Aquos</cp:lastModifiedBy>
  <dcterms:created xsi:type="dcterms:W3CDTF">2013-09-15T20:07:57Z</dcterms:created>
  <dcterms:modified xsi:type="dcterms:W3CDTF">2013-09-17T02:06:39Z</dcterms:modified>
</cp:coreProperties>
</file>